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0730" windowHeight="11760"/>
  </bookViews>
  <sheets>
    <sheet name="паспорт з 13.10.2022" sheetId="4" r:id="rId1"/>
    <sheet name="звіт з 01.01.2020" sheetId="3" state="hidden" r:id="rId2"/>
  </sheets>
  <definedNames>
    <definedName name="_xlnm.Print_Area" localSheetId="1">'звіт з 01.01.2020'!$A$1:$M$75</definedName>
    <definedName name="_xlnm.Print_Area" localSheetId="0">'паспорт з 13.10.2022'!$A$1:$G$354</definedName>
  </definedNames>
  <calcPr calcId="125725"/>
</workbook>
</file>

<file path=xl/calcChain.xml><?xml version="1.0" encoding="utf-8"?>
<calcChain xmlns="http://schemas.openxmlformats.org/spreadsheetml/2006/main">
  <c r="F190" i="4"/>
  <c r="F193"/>
  <c r="F197"/>
  <c r="F46" l="1"/>
  <c r="G326"/>
  <c r="F326"/>
  <c r="E72" l="1"/>
  <c r="F72"/>
  <c r="G344"/>
  <c r="F342"/>
  <c r="G342" s="1"/>
  <c r="G340"/>
  <c r="G338"/>
  <c r="F319"/>
  <c r="E69" s="1"/>
  <c r="G316"/>
  <c r="G312"/>
  <c r="G314"/>
  <c r="F274"/>
  <c r="E68" l="1"/>
  <c r="F68" s="1"/>
  <c r="G310"/>
  <c r="E64"/>
  <c r="F64" s="1"/>
  <c r="E62"/>
  <c r="E57"/>
  <c r="F57" s="1"/>
  <c r="F329"/>
  <c r="G335"/>
  <c r="G331"/>
  <c r="F333" l="1"/>
  <c r="G333" s="1"/>
  <c r="E71"/>
  <c r="E70" s="1"/>
  <c r="F62"/>
  <c r="G329"/>
  <c r="F70" l="1"/>
  <c r="F71"/>
  <c r="G325"/>
  <c r="G321"/>
  <c r="E67"/>
  <c r="F67" s="1"/>
  <c r="E66"/>
  <c r="F66" s="1"/>
  <c r="G307"/>
  <c r="G303"/>
  <c r="G305"/>
  <c r="G298"/>
  <c r="G294"/>
  <c r="G296"/>
  <c r="F283"/>
  <c r="E65" s="1"/>
  <c r="F65" s="1"/>
  <c r="G289"/>
  <c r="G285"/>
  <c r="F278"/>
  <c r="G278" s="1"/>
  <c r="E63"/>
  <c r="F63" s="1"/>
  <c r="G280"/>
  <c r="G276"/>
  <c r="G274"/>
  <c r="G271"/>
  <c r="G267"/>
  <c r="G265"/>
  <c r="G262"/>
  <c r="G258"/>
  <c r="G256"/>
  <c r="G260"/>
  <c r="G253"/>
  <c r="G249"/>
  <c r="F238"/>
  <c r="E60" s="1"/>
  <c r="F60" s="1"/>
  <c r="G244"/>
  <c r="G240"/>
  <c r="E59"/>
  <c r="F59" s="1"/>
  <c r="G235"/>
  <c r="G231"/>
  <c r="F202"/>
  <c r="E56" s="1"/>
  <c r="F56" s="1"/>
  <c r="F242" l="1"/>
  <c r="G242" s="1"/>
  <c r="F287"/>
  <c r="G287" s="1"/>
  <c r="E55"/>
  <c r="G233"/>
  <c r="G251"/>
  <c r="E61"/>
  <c r="F61" s="1"/>
  <c r="F323"/>
  <c r="G323" s="1"/>
  <c r="F69"/>
  <c r="G269"/>
  <c r="G283"/>
  <c r="G319"/>
  <c r="G301"/>
  <c r="G292"/>
  <c r="G247"/>
  <c r="G238"/>
  <c r="G229"/>
  <c r="G208"/>
  <c r="F206"/>
  <c r="G206" s="1"/>
  <c r="G204"/>
  <c r="G202"/>
  <c r="G199"/>
  <c r="G197"/>
  <c r="G195"/>
  <c r="G193"/>
  <c r="G226"/>
  <c r="G222"/>
  <c r="G217"/>
  <c r="G215"/>
  <c r="G213"/>
  <c r="G211"/>
  <c r="G189"/>
  <c r="G187"/>
  <c r="G180"/>
  <c r="G176"/>
  <c r="G171"/>
  <c r="G167"/>
  <c r="G162"/>
  <c r="G158"/>
  <c r="F55" l="1"/>
  <c r="G160"/>
  <c r="E50"/>
  <c r="G178"/>
  <c r="E52"/>
  <c r="F52" s="1"/>
  <c r="G224"/>
  <c r="E58"/>
  <c r="E54" s="1"/>
  <c r="E73" s="1"/>
  <c r="G169"/>
  <c r="E51"/>
  <c r="F51" s="1"/>
  <c r="G185"/>
  <c r="E53"/>
  <c r="F53" s="1"/>
  <c r="G190"/>
  <c r="G220"/>
  <c r="G165"/>
  <c r="G183"/>
  <c r="G174"/>
  <c r="G156"/>
  <c r="F58" l="1"/>
  <c r="F54"/>
  <c r="E42"/>
  <c r="F42" s="1"/>
  <c r="F50"/>
  <c r="G153"/>
  <c r="G151"/>
  <c r="G149"/>
  <c r="G141"/>
  <c r="G138"/>
  <c r="G112"/>
  <c r="G109"/>
  <c r="G113"/>
  <c r="G115"/>
  <c r="G110"/>
  <c r="F98"/>
  <c r="F100" s="1"/>
  <c r="F89"/>
  <c r="F93" s="1"/>
  <c r="G104"/>
  <c r="G102"/>
  <c r="F44"/>
  <c r="G118" l="1"/>
  <c r="G107"/>
  <c r="G100"/>
  <c r="G98"/>
  <c r="F45" l="1"/>
  <c r="F49"/>
  <c r="F48"/>
  <c r="F47"/>
  <c r="G147"/>
  <c r="G144"/>
  <c r="G142"/>
  <c r="G139"/>
  <c r="G136"/>
  <c r="G133"/>
  <c r="G131"/>
  <c r="G129"/>
  <c r="G127"/>
  <c r="G124"/>
  <c r="G122"/>
  <c r="G120"/>
  <c r="G93" l="1"/>
  <c r="G95"/>
  <c r="G91"/>
  <c r="F43" l="1"/>
  <c r="F73" l="1"/>
  <c r="G89"/>
</calcChain>
</file>

<file path=xl/sharedStrings.xml><?xml version="1.0" encoding="utf-8"?>
<sst xmlns="http://schemas.openxmlformats.org/spreadsheetml/2006/main" count="713" uniqueCount="317">
  <si>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</si>
  <si>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</si>
  <si>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</si>
  <si>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</si>
  <si>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</si>
  <si>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</si>
  <si>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</si>
  <si>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</si>
  <si>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</si>
  <si>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</si>
  <si>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</si>
  <si>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</si>
  <si>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</si>
  <si>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</si>
  <si>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</si>
  <si>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</si>
  <si>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</si>
  <si>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</si>
  <si>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</si>
  <si>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</si>
  <si>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</si>
  <si>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</si>
  <si>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</si>
  <si>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</si>
  <si>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</si>
  <si>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</si>
  <si>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</si>
  <si>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</si>
  <si>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</si>
  <si>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</si>
  <si>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</si>
  <si>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</si>
  <si>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</si>
  <si>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</si>
  <si>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</si>
  <si>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</si>
  <si>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</si>
  <si>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</si>
  <si>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</si>
  <si>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</si>
  <si>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</si>
  <si>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</si>
  <si>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</si>
  <si>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</si>
  <si>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</si>
  <si>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</si>
  <si>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</si>
  <si>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</si>
  <si>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</si>
  <si>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</si>
  <si>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</si>
  <si>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</si>
  <si>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</si>
  <si>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</si>
  <si>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</si>
  <si>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</si>
  <si>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</si>
  <si>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</si>
  <si>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</si>
  <si>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</si>
  <si>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</si>
  <si>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</si>
  <si>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</si>
  <si>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</si>
  <si>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</si>
  <si>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</si>
  <si>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</si>
  <si>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</si>
  <si>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</si>
  <si>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</si>
  <si>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</si>
  <si>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</si>
  <si>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</si>
  <si>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</si>
  <si>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</si>
  <si>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</si>
  <si>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</si>
  <si>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</si>
  <si>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</si>
  <si>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</si>
  <si>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</si>
  <si>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</si>
  <si>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</si>
  <si>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 </t>
  </si>
  <si>
    <t xml:space="preserve"> Управління комунального господарства Коломийської міської ради</t>
  </si>
  <si>
    <t>Управління комунального господарства Коломийської міської ради</t>
  </si>
  <si>
    <t>Мета бюджетної програми :</t>
  </si>
  <si>
    <t>Розрахунок</t>
  </si>
  <si>
    <t>%</t>
  </si>
  <si>
    <t>грн</t>
  </si>
  <si>
    <t>0490</t>
  </si>
  <si>
    <t>Реалізація інших заходів щодо соціально-економічного розвитку територій</t>
  </si>
  <si>
    <t xml:space="preserve"> Забезпечення розвитку інфраструктури території</t>
  </si>
  <si>
    <t>– здійснення заходів, які сприяють соціально-економічному розвитку адміністративно-територіальної одиниці</t>
  </si>
  <si>
    <t xml:space="preserve">–  забезпечення розвитку інфраструктури території </t>
  </si>
  <si>
    <t xml:space="preserve">1. Забезпечення розвитку інфраструктури території </t>
  </si>
  <si>
    <t>грн.</t>
  </si>
  <si>
    <t>од.</t>
  </si>
  <si>
    <t>кошторис проекту</t>
  </si>
  <si>
    <t>0953000000</t>
  </si>
  <si>
    <t>Наказ</t>
  </si>
  <si>
    <r>
      <t>___</t>
    </r>
    <r>
      <rPr>
        <u/>
        <sz val="12"/>
        <color rgb="FF000000"/>
        <rFont val="Times New Roman"/>
        <family val="1"/>
        <charset val="204"/>
      </rPr>
      <t>від ______________________</t>
    </r>
    <r>
      <rPr>
        <sz val="12"/>
        <color indexed="8"/>
        <rFont val="Times New Roman"/>
        <family val="1"/>
        <charset val="204"/>
      </rPr>
      <t>_ N ________</t>
    </r>
  </si>
  <si>
    <t>1.1.</t>
  </si>
  <si>
    <t>1.2.</t>
  </si>
  <si>
    <t>1.3.</t>
  </si>
  <si>
    <t>план робіт</t>
  </si>
  <si>
    <t>1.4.</t>
  </si>
  <si>
    <t>1.5.</t>
  </si>
  <si>
    <t>1.6.</t>
  </si>
  <si>
    <t>1.7.</t>
  </si>
  <si>
    <t>Провести нове будівництво водопроводу від вул.Гордієнка до вул.Косачівської в м.Коломиї</t>
  </si>
  <si>
    <t>Обсяг видатків на нове будівництво водопроводу від вул.Гордієнка до вул.Косачівської</t>
  </si>
  <si>
    <t>відсоток виконання завдання по новому будівництву водопроводу від вул.Гордієнка до вул.Косачівської</t>
  </si>
  <si>
    <t>м</t>
  </si>
  <si>
    <t>Провести нове будівництво майданчика  для системи підземного збору і зберігання сміття  в м.Коломиї</t>
  </si>
  <si>
    <t>Обсяг видатків на нове будівництво майданчика  для системи підземного збору і зберігання сміття</t>
  </si>
  <si>
    <t>кількість майданчиків для системи підземного збору і зберігання сміття , які планується побудувати</t>
  </si>
  <si>
    <t xml:space="preserve">середня вартість будівництва 1 майданчика для системи підземного збору і зберігання сміття </t>
  </si>
  <si>
    <t>відсоток виконання завдання по бу-дівництві майданчика для системи підземного збору і зберігання сміття  в м.Коломиї</t>
  </si>
  <si>
    <t>протяжність водопроводу від вул.Гордієнка до вул.Косачівської, який планується побудувати</t>
  </si>
  <si>
    <t>середня вартість будівництва 1 м водопроводу від вул.Гордієнка до вул.Косачівської</t>
  </si>
  <si>
    <t>Провести нове будівництво каналізаційної мережі по вул.Білейчука в с.Воскресинці Коломийської територіальної громади</t>
  </si>
  <si>
    <t>Обсяг видатків на нове будівництво каналізаційної мережі по вул.Білейчука в с.Воскресинці Коломийської територіальної громади</t>
  </si>
  <si>
    <t>кількість робочих проектів, необхідних для нового будівництва каналізаційної мережі по вул.Білейчука в с.Воскресинці Коломийської територіальної громади</t>
  </si>
  <si>
    <t>середня вартість виготовлення 1 проекту на нове будівництво каналізаційної мережі по вул.Білейчука в с.Воскресинці Коломийської територіальної громади</t>
  </si>
  <si>
    <t>відсоток виконання завдання по новому будівництву каналізаційної мережі по вул.Білейчука в с.Воскресинці Коломийської територіальної громади</t>
  </si>
  <si>
    <r>
      <t>бюджетної програми місцевого бюджету на _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>___ рік</t>
    </r>
  </si>
  <si>
    <t>Провести нове будівництво каналізаційних мереж по вул.Франка в м.Коломия</t>
  </si>
  <si>
    <t>Провести нове будівництво каналізаційної мережі по вул.Станіславського, вул.Паторжинського вул.Григоренка в м.Коломиї</t>
  </si>
  <si>
    <t>Нове будівництво каналізаційної мережі по вул. Довбуша від будинку №84 до вул.Майданського в м. Коломиї</t>
  </si>
  <si>
    <t>1.1.Провести нове будівництво майданчика  для системи підземного збору і зберігання сміття  в м.Коломиї</t>
  </si>
  <si>
    <t>1.2.Провести нове будівництво водопроводу від вул.Гордієнка до вул.Косачівської в м.Коломиї</t>
  </si>
  <si>
    <t>1.3.Провести нове будівництво каналізаційної мережі по вул.Білейчука в с.Воскресинці Коломийської територіальної громади</t>
  </si>
  <si>
    <t xml:space="preserve">Протяжність каналізації, яку планується побудувати по вул.Білейчука в с.Воскресинці </t>
  </si>
  <si>
    <t xml:space="preserve">середня вартість будівництва 1 м.п. каналізаційної мережі  по вул.Білейчука в с.Воскресинці </t>
  </si>
  <si>
    <t>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</si>
  <si>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Кількість проектно-кошторисної документації, яку планується виготовити для проведення будівництва каналізаційної мережі по вул. Спортивній та вул. Молодіжній у с. Королівка Коломийської територіальної громади</t>
  </si>
  <si>
    <t xml:space="preserve">Обсяг видатків  на проведення нового будівництва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 </t>
  </si>
  <si>
    <t>середня вартість виготовлення 1 проектно-кошторисної документації для будівництва каналізаційної мережі по вул. Спортивній та вул. Молодіжній у с. Королівка</t>
  </si>
  <si>
    <t>відсоток  виконання завдання по новому будівництві каналізаційної мережі по вул. Спортивній та вул. Молодіжній у с. Королівка</t>
  </si>
  <si>
    <t>Обсяг видатків  на проведення нового будівництва каналізаційної мережі по вул. Франка</t>
  </si>
  <si>
    <t>середня вартість будівництва 1 м каналізаційної мережі по вул.Франка</t>
  </si>
  <si>
    <t>відсоток  виконання завдання по новому будівництві каналізаційної мережі по вул.Франка</t>
  </si>
  <si>
    <t>1.6. Провести нове будівництво каналізаційної мережі по вул.Станіславського, вул.Паторжинського вул.Григоренка в м.Коломиї</t>
  </si>
  <si>
    <t>Обсяг видатків  на проведення нового будівництва каналізаційної мережі по вул.Станіславського, вул.Паторжинського вул.Григоренка в м.Коломиї</t>
  </si>
  <si>
    <t>Кількість проектно-кошторисної документації, яку планується виготовити для проведення будівництва каналізаційної мережі по вул.Станіславського, вул.Паторжинського вул.Григоренка в м.Коломиї</t>
  </si>
  <si>
    <t>середня вартість будівництва 1 м каналізаційної мережі по вул.Станіславського, вул.Паторжинського вул.Григоренка в м.Коломиї</t>
  </si>
  <si>
    <t>середня вартість виготовлення 1 проектно-кошторисної документації для будівництва каналізаційної мережі по вул.Станіславського, вул.Паторжинського вул.Григоренка в м.Коломиї</t>
  </si>
  <si>
    <t>розрахунок</t>
  </si>
  <si>
    <t>відсоток  виконання завдання по новому будівництві каналізаційної мережі по вул.Станіславського, вул.Паторжинського вул.Григоренка в м.Коломиї</t>
  </si>
  <si>
    <t>протяжність каналізаційної мережі по вул.Станіславського, вул.Паторжинського вул.Григоренка в м.Коломиї, яку планується побудувати</t>
  </si>
  <si>
    <t>1.7.Нове будівництво каналізаційної мережі по вул. Довбуша від будинку №84 до вул.Майданського в м. Коломиї</t>
  </si>
  <si>
    <t>Обсяг видатків  на проведення нового будівництва каналізаційної мережі по вул. Довбуша від будинку №84 до вул.Майданського в м. Коломиї</t>
  </si>
  <si>
    <t>відсоток  виконання завдання по новому будівництві каналізаційної мережі по вул. Довбуша від будинку №84 до вул.Майданського в м. Коломиї</t>
  </si>
  <si>
    <t>рішення міської ради від 21.12.2022 р.№1659-25/2021</t>
  </si>
  <si>
    <t>1.4. Провести нове будівництво каналізаційної мережі по вул. Спортивній та вул. Молодіжній у с. Королівка Коломийської територіальної громади (в тому числі виготовлення проектно – кошторисної документації)</t>
  </si>
  <si>
    <t>Провести нове будівництво водопроводу від буд.№21а до буд.№55 по вул.Шарлая в м.Коломиї</t>
  </si>
  <si>
    <t>1.8.</t>
  </si>
  <si>
    <t>Обсяг видатків на нове будівництво водопроводу від буд.№21а до буд.№55 по вул.Шарлая</t>
  </si>
  <si>
    <t>Кошторис видатків</t>
  </si>
  <si>
    <t>відсоток виконання завдання по новому будівництву водопроводу від буд.№21а до буд.№55 по вул.Шарлая</t>
  </si>
  <si>
    <t>кількість робочих проектів, необхідних для нового будівництва водопроводу від буд.№21а до буд.№55 по вул.Шарлая,які підлягають експертизі</t>
  </si>
  <si>
    <t>середня вартість виготовлення 1 експертизи по проекту на нове будівництво водопроводу від буд.№21а до буд.№55 по вул.Шарлая</t>
  </si>
  <si>
    <t>Обсяг видатків на нове будівництво водопроводу по вул.Топоровського</t>
  </si>
  <si>
    <t>відсоток виконання завдання по новому будівництву водопроводу по вул.Топоровського</t>
  </si>
  <si>
    <t>кількість робочих проектів, необхідних для нового будівництва водопроводу по вул.Топоровського,які підлягають експертизі</t>
  </si>
  <si>
    <t>середня вартість виготовлення 1 експертизи по проекту на нове будівництво водопроводу по вул.Топоровського</t>
  </si>
  <si>
    <t>1.9.</t>
  </si>
  <si>
    <t>Провести нове будівництво водопроводу по вул.Топоровського в м.Коломиї</t>
  </si>
  <si>
    <t>Обсяг видатків на нове будівництво водопроводу по вул.Павлюка, Дорошенка, Граничній</t>
  </si>
  <si>
    <t>відсоток виконання завдання по новому будівництву водопроводу по вул.Павлюка, Дорошенка, Граничній</t>
  </si>
  <si>
    <t>1.10.Провести нове будівництво водопроводу по вул.Павлюка, Дорошенка, Граничній в м.Коломиї</t>
  </si>
  <si>
    <t>середня вартість виготовлення 1 експертизи по проекту на нове будівництво водопроводу по вул.Павлюка, Дорошенка, Граничній</t>
  </si>
  <si>
    <t>середня вартість будівництва 1 м водопроводу в с.Королівка</t>
  </si>
  <si>
    <t>1.11.</t>
  </si>
  <si>
    <t>1.10.</t>
  </si>
  <si>
    <t>Провести нове будівництво водопроводу по вул.Павлюка, Дорошенка, Граничній в м.Коломиї</t>
  </si>
  <si>
    <t>Обсяг видатків на: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</si>
  <si>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Кошторис</t>
  </si>
  <si>
    <t>Кількість об'єктів, на яких планується провести капітальний ремонт:Капітальний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</si>
  <si>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шт</t>
  </si>
  <si>
    <t>План робіт</t>
  </si>
  <si>
    <t>Середня вартість капітального ремонту по об'єкту:Капітальний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</si>
  <si>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Рівень готовності об'єкта:Капітальний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</si>
  <si>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Обсяг видатків на: 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</si>
  <si>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Кількість об'єктів, на яких планується провести капітальний ремонт:Капітальний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</si>
  <si>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Середня вартість капітального ремонту по об'єкту:Капітальний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</si>
  <si>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Рівень готовності об'єкта:Капітальний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</si>
  <si>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2.Капітальний ремонт обєктів</t>
  </si>
  <si>
    <t>Обсяг видатків на: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</si>
  <si>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2.1. 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</si>
  <si>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</si>
  <si>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Середня вартість капітального ремонту по об'єкту:Капітальний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</si>
  <si>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Рівень готовності об'єкта:Капітальний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</si>
  <si>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2.3.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</si>
  <si>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2.4.Капітальний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</si>
  <si>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2.5.Капітальний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</si>
  <si>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в приміщенні будинку культури на вулиці Перемоги,24 у селі Корнич Коломийського району  Івано-Франківської області</t>
  </si>
  <si>
    <t>Кількість об'єктів, на яких планується провести капітальний ремонт:Капітальний ремонт в приміщенні будинку культури на вулиці Перемоги,24 у селі Корнич Коломийського району  Івано-Франківської області</t>
  </si>
  <si>
    <t>Середня вартість капітального ремонту по об'єкту:Капітальний ремонт в приміщенні будинку культури на вулиці Перемоги,24 у селі Корнич Коломийського району  Івано-Франківської області</t>
  </si>
  <si>
    <t>Рівень готовності об'єкта:Капітальний ремонт в приміщенні будинку культури на вулиці Перемоги,24 у селі Корнич Коломийського району  Івано-Франківської області</t>
  </si>
  <si>
    <t>Обсяг видатків на: Капітальний ремонт нежитлової будівлі на вулиці С.Петлюри,85А  в місті Коломиї Івано-Франківської області</t>
  </si>
  <si>
    <t>Кількість об'єктів, на яких планується провести капітальний ремонт:Капітальний ремонт нежитлової будівлі на вулиці С.Петлюри,85А  в місті Коломиї Івано-Франківської області</t>
  </si>
  <si>
    <t>Середня вартість капітального ремонту по об'єкту:Капітальний ремонт нежитлової будівлі на вулиці С.Петлюри,85А  в місті Коломиї Івано-Франківської області</t>
  </si>
  <si>
    <t>Рівень готовності об'єкта:Капітальний ремонт нежитлової будівлі на вулиці С.Петлюри,85А  в місті Коломиї Івано-Франківської області</t>
  </si>
  <si>
    <t>Обсяг видатків на: 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</si>
  <si>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Кількість об'єктів, на яких планується провести капітальний ремонт:Капітальний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</si>
  <si>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Середня вартість капітального ремонту по об'єкту:Капітальний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</si>
  <si>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Рівень готовності об'єкта:Капітальний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</si>
  <si>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Обсяг видатків на: Капітальний ремонт фасаду будівлі на вулиці Привокзальній,2 у місті Коломиї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</si>
  <si>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Привокзальній,2 у місті Коломиї Івано-Франківської області</t>
  </si>
  <si>
    <t>Середня вартість капітального ремонту по об'єкту:Капітальний ремонт фасаду будівлі на вулиці Привокзальній,2 у місті Коломиї Івано-Франківської області</t>
  </si>
  <si>
    <t>Рівень готовності об'єкта:Капітальний ремонт фасаду будівлі на вулиці Привокзальній,2 у місті Коломиї Івано-Франківської області</t>
  </si>
  <si>
    <t>Обсяг видатків на: Капітальний ремонт фасаду будівлі на вулиці Українській, 68Б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</si>
  <si>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фасаду будівлі на вулиці Українській, 68Б у селі Саджавка Надвірнянського району Івано-Франківської області</t>
  </si>
  <si>
    <t>Середня вартість капітального ремонту по об'єкту:Капітальний ремонт фасаду будівлі на вулиці Українській, 68Б у селі Саджавка Надвірнянського району Івано-Франківської області</t>
  </si>
  <si>
    <t>Рівень готовності об'єкта:Капітальний ремонт фасаду будівлі на вулиці Українській, 68Б у селі Саджавка Надвірнянського району Івано-Франківської області</t>
  </si>
  <si>
    <t>Обсяг видатків на: Капітальний ремонт нежитлового приміщення центру надання адміністративних послуг по площі Привокзальній, 2А/1 в місті Коломиї</t>
  </si>
  <si>
    <t>Кількість об'єктів, на яких планується провести капітальний ремонт:Капітальний ремонт нежитлового приміщення центру надання адміністративних послуг по площі Привокзальній, 2А/1 в місті Коломиї</t>
  </si>
  <si>
    <t>Середня вартість капітального ремонту по об'єкту:Капітальний ремонт нежитлового приміщення центру надання адміністративних послуг по площі Привокзальній, 2А/1 в місті Коломиї</t>
  </si>
  <si>
    <t>Рівень готовності об'єкта:Капітальний ремонт нежитлового приміщення центру надання адміністративних послуг по площі Привокзальній, 2А/1 в місті Коломиї</t>
  </si>
  <si>
    <t>Обсяг видатків на: Капітальний ремонт горища будівлі на проспекті М.Грушевського,1 у місті Коломиї Івано-Франківської області</t>
  </si>
  <si>
    <t>Кількість об'єктів, на яких планується провести капітальний ремонт:Капітальний ремонт горища будівлі на проспекті М.Грушевського,1 у місті Коломиї Івано-Франківської області</t>
  </si>
  <si>
    <t>Середня вартість капітального ремонту по об'єкту:Капітальний ремонт горища будівлі на проспекті М.Грушевського,1 у місті Коломиї Івано-Франківської області</t>
  </si>
  <si>
    <t>Рівень готовності об'єкта:Капітальний ремонт горища будівлі на проспекті М.Грушевського,1 у місті Коломиї Івано-Франківської області</t>
  </si>
  <si>
    <t>2.2.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</si>
  <si>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</si>
  <si>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Кількість об'єктів, на яких планується провести капітальний ремонт:Капітальний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</si>
  <si>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Середня вартість капітального ремонту по об'єкту:Капітальний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</si>
  <si>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Рівень готовності об'єкта:Капітальний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</si>
  <si>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>Обсяг видатків на: Капітальний ремонт нежитлового приміщення  на  вулиці Січових Стрільців, 1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</si>
  <si>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Січових Стрільців, 1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</si>
  <si>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Січових Стрільців, 1 у місті Коломиї  Івано-Франківської області</t>
  </si>
  <si>
    <t>Рівень готовності об'єкта:Капітальний ремонт нежитлового приміщення  на  вулиці Січових Стрільців, 1 у місті Коломиї  Івано-Франківської області</t>
  </si>
  <si>
    <t>Обсяг видатків на: Капітальний ремонт нежитлової будівлі на  вулиці Шевченка, 65 у селі Грушів Коломийського району Івано-Франківської області</t>
  </si>
  <si>
    <t>Кількість об'єктів, на яких планується провести капітальний ремонт:Капітальний ремонт нежитлової будівлі на  вулиці Шевченка, 65 у селі Грушів Коломийського району Івано-Франківської області</t>
  </si>
  <si>
    <t>Середня вартість капітального ремонту по об'єкту:Капітальний ремонт нежитлової будівлі на  вулиці Шевченка, 65 у селі Грушів Коломийського району Івано-Франківської області</t>
  </si>
  <si>
    <t>Рівень готовності об'єкта:Капітальний ремонт нежитлової будівлі на  вулиці Шевченка, 65 у селі Грушів Коломийського району Івано-Франківської області</t>
  </si>
  <si>
    <t>Обсяг видатків на: Капітальний ремонт нежитлового приміщення  на  вулиці Театральній, 21А у місті Коломиї  Івано-Франківської області</t>
  </si>
  <si>
    <t>Кількість об'єктів, на яких планується провести капітальний ремонт:Капітальний ремонт нежитлового приміщення  на  вулиці Театральній, 21А у місті Коломиї  Івано-Франківської області</t>
  </si>
  <si>
    <t>Середня вартість капітального ремонту по об'єкту:Капітальний ремонт нежитлового приміщення  на  вулиці Театральній, 21А у місті Коломиї  Івано-Франківської області</t>
  </si>
  <si>
    <t>Рівень готовності об'єкта:Капітальний ремонт нежитлового приміщення  на  вулиці Театральній, 21А у місті Коломиї  Івано-Франківської області</t>
  </si>
  <si>
    <t>3.Реконструкція обєктів</t>
  </si>
  <si>
    <t>3.1.Реконструкція площі Скорботи по вул. Січових Стрільців,1 в м. Коломия</t>
  </si>
  <si>
    <t>Обсяг видатків на Реконструкція площі Скорботи по вул. Січових Стрільців,1 в м. Коломия</t>
  </si>
  <si>
    <t>Кількість об'єктів, які планується рекоструювати: Реконструкція площі Скорботи по вул. Січових Стрільців,1 в м. Коломия</t>
  </si>
  <si>
    <t>Середня вартість обєкта, який планується реконструювати: Реконструкція площі Скорботи по вул. Січових Стрільців,1 в м. Коломия</t>
  </si>
  <si>
    <t>Рівень готовності  обєкта, який планується реконструювати: Реконструкція площі Скорботи по вул. Січових Стрільців,1 в м. Коломия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</si>
  <si>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</si>
  <si>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</si>
  <si>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</si>
  <si>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</si>
  <si>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</si>
  <si>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</si>
  <si>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</si>
  <si>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</si>
  <si>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2.13.</t>
  </si>
  <si>
    <t>2.14.</t>
  </si>
  <si>
    <t>3.1.</t>
  </si>
  <si>
    <t>Капітальний ремонт харчоблоку Коломийського ліцею №5 імені Т.Г.Шевченка на проспекті М.Грушевського,64 у місті Коломиї Івано-Франківської області</t>
  </si>
  <si>
    <t>Капітальний ремонт харчоблоку Коломийської філії №6 імені Героя України Тараса Сенюка Коломийського ліцею №9  на вулиці М.Леонтовича, 14 в місті Коломиї Івано-Франківської області</t>
  </si>
  <si>
    <t xml:space="preserve"> Капітальний ремонт  будівлі КНП "Коломийська центральна районна лікарня" Коломийської міської ради за адресою: місто Коломия, вулиця Родини Крушельницьких,26</t>
  </si>
  <si>
    <t>Капітальний ремонт будівлі КНП Коломийська ЦРЛ Коломийської міської ради , СП "Дитяча лікарня" за адресою: місто Коломия, вулиця Родини Крушельницьких,28</t>
  </si>
  <si>
    <t>Капітальний ремонт в приміщенні будинку культури на вулиці Перемоги,24 у селі Корнич Коломийського району  Івано-Франківської області</t>
  </si>
  <si>
    <t>Капітальний ремонт нежитлової будівлі на вулиці С.Петлюри,85А  в місті Коломиї Івано-Франківської області</t>
  </si>
  <si>
    <t>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</si>
  <si>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Капітальний ремонт фасаду будівлі на вулиці Привокзальній,2 у місті Коломиї Івано-Франківської області</t>
  </si>
  <si>
    <t>Капітальний ремонт фасаду будівлі на вулиці Українській, 68Б у селі Саджавка Надвірнянського району Івано-Франківської області</t>
  </si>
  <si>
    <t>Капітальний ремонт нежитлового приміщення центру надання адміністративних послуг по площі Привокзальній, 2А/1 в місті Коломиї</t>
  </si>
  <si>
    <t>Капітальний ремонт горища будівлі на проспекті М.Грушевського,1 у місті Коломиї Івано-Франківської області</t>
  </si>
  <si>
    <t>Капітальний ремонт нежитлового приміщення  на  вулиці Січових Стрільців, 1 у місті Коломиї  Івано-Франківської області</t>
  </si>
  <si>
    <t>Капітальний ремонт нежитлової будівлі на  вулиці Шевченка, 65 у селі Грушів Коломийського району Івано-Франківської області</t>
  </si>
  <si>
    <t>Капітальний ремонт нежитлового приміщення  на  вулиці Театральній, 21А у місті Коломиї  Івано-Франківської області</t>
  </si>
  <si>
    <t>Реконструкція площі Скорботи по вул. Січових Стрільців,1 в м. Коломия</t>
  </si>
  <si>
    <t>Провести нове будівництво водопроводу в с.Королівка Коломийської територіальної громади. Коригування</t>
  </si>
  <si>
    <t>1.11.Провести нове будівництво водопроводу в с.Королівка Коломийської територіальної громади. Коригування</t>
  </si>
  <si>
    <t>Обсяг видатків на нове будівництво водопроводу в с.Королівка Коломийської територіальної громади. Коригування</t>
  </si>
  <si>
    <t>протяжність водопроводу в с.Королівка,який планується побудувати (в тому числі коригування ПКД)</t>
  </si>
  <si>
    <t>відсоток виконання завдання по новому будівництву водопроводу в с.Королівка. Коригування</t>
  </si>
  <si>
    <t>кількість робочих проектів, необхідних для нового будівництва водопроводу по вул.Павлюка, Дорошенка, Граничній, які підлягають експертизі</t>
  </si>
  <si>
    <t>Обсяг видатків по об`єкту: Капітальний ремонт площі Відродження у м. Коломиї  Івано-Франківської області</t>
  </si>
  <si>
    <t>Кількість об'єктів, на яких планується провести капітальний ремонт по площі Відродження у м. Коломиї  Івано-Франківської області</t>
  </si>
  <si>
    <t>Середня вартість капітального ремонту об'єкту: Капітальний ремонт площі Відродження у м. Коломиї  Івано-Франківської області</t>
  </si>
  <si>
    <t>Рівень готовності об'єкта: Капітальний ремонт площі Відродження у м. Коломиї  Івано-Франківської області</t>
  </si>
  <si>
    <t>Капітальний ремонт площі Відродження у м. Коломиї  Івано-Франківської області</t>
  </si>
  <si>
    <t>рішення виконавчого комітету міської ради від 30.05.2022 р.№ 160</t>
  </si>
  <si>
    <t>1.5. Провести нове будівництво каналізаційних мереж по вул.Франка в м.Коломия</t>
  </si>
  <si>
    <t>1.9. Провести нове будівництво водопроводу по вул.Топоровського в м.Коломиї</t>
  </si>
  <si>
    <t>1.8. Провести нове будівництво водопроводу від буд.№21а до буд.№55 по вул.Шарлая в м. Коломиї</t>
  </si>
  <si>
    <t>2.7.Капітальний ремонт в приміщенні адміністративного будинку на вулиці Центральній, 8а у селі Іванівці Коломийського району Івано-Франківської області</t>
  </si>
  <si>
    <t>2.8.Капітальний ремонт фасаду будівлі на вулиці Привокзальній,2 у місті Коломиї Івано-Франківської області</t>
  </si>
  <si>
    <t>2.12.Капітальний ремонт нежитлового приміщення  на  вулиці Січових Стрільців, 1 у місті Коломиї  Івано-Франківської області</t>
  </si>
  <si>
    <t>2.13.Капітальний ремонт нежитлової будівлі на  вулиці Шевченка, 65 у селі Грушів Коломийського району Івано-Франківської області</t>
  </si>
  <si>
    <t>Кількість проектно-кошторисної документації, яку планується виготовити для проведення будівництва каналізаційної мережі по вул. Довбуша від будинку № 84 до вул. Майданського в м. Коломиї</t>
  </si>
  <si>
    <t>середня вартість виготовлення 1 проектно-кошторисної документації для будівництва каналізаційної мережі по вул. Довбуша від будинку № 84 до вул. Майданського в м. Коломиї</t>
  </si>
  <si>
    <t>3.2.Реконструкція площі перед будівлею Музею писанкового розпису на вулиці Чорновола, 43 у місті  Коломиї Івано-Франківської області</t>
  </si>
  <si>
    <t>Обсяг видатків на Реконструкція площі перед будівлею Музею писанкового розпису на вулиці Чорновола, 43 у місті  Коломиї Івано-Франківської області</t>
  </si>
  <si>
    <t>Кількість проектно-кошторисної документації, яку планується виготовити для реконструкції площі перед будівлею Музею писанкового розпису на вулиці Чорновола, 43 у місті  Коломиї Івано-Франківської області</t>
  </si>
  <si>
    <t>Середня вартість виготовлення 1 проектно-кошторисної документації: "Реконструкція площі перед будівлею Музею писанкового розпису на вулиці Чорновола, 43 у місті  Коломиї Івано-Франківської області"</t>
  </si>
  <si>
    <t>Відсоток виконання завдання по "Реконструкція площі перед будівлею Музею писанкового розпису на вулиці Чорновола, 43 у місті  Коломиї Івано-Франківської області"</t>
  </si>
  <si>
    <t>3.2. Реконструкція площі перед будівлею Музею писанкового розпису на вулиці Чорновола, 43 у місті  Коломиї Івано-Франківської області</t>
  </si>
  <si>
    <t>3.2.</t>
  </si>
  <si>
    <t xml:space="preserve">  </t>
  </si>
  <si>
    <t>Управління фінансів і внутрішнього аудиту Коломийської міської ради</t>
  </si>
  <si>
    <t>Начальник управління фінансів і внутрішнього аудиту Коломийської міської ради</t>
  </si>
  <si>
    <t>Ольга ГАВДУНИК</t>
  </si>
  <si>
    <t>Дата погодження</t>
  </si>
  <si>
    <t>Уляна ДОЛАВРУК</t>
  </si>
  <si>
    <r>
      <t xml:space="preserve">Обсяг бюджетних призначень / бюджетних асигнувань - </t>
    </r>
    <r>
      <rPr>
        <b/>
        <sz val="12"/>
        <rFont val="Times New Roman"/>
        <family val="1"/>
        <charset val="204"/>
      </rPr>
      <t xml:space="preserve">7 069 000,00 </t>
    </r>
    <r>
      <rPr>
        <sz val="12"/>
        <rFont val="Times New Roman"/>
        <family val="1"/>
        <charset val="204"/>
      </rPr>
      <t xml:space="preserve">гривень, у тому числі загального фонду - ____ гривень та спеціального фонду -        7 </t>
    </r>
    <r>
      <rPr>
        <b/>
        <sz val="12"/>
        <rFont val="Times New Roman"/>
        <family val="1"/>
        <charset val="204"/>
      </rPr>
      <t>069 000,00</t>
    </r>
    <r>
      <rPr>
        <sz val="12"/>
        <rFont val="Times New Roman"/>
        <family val="1"/>
        <charset val="204"/>
      </rPr>
      <t xml:space="preserve"> гривень.</t>
    </r>
  </si>
  <si>
    <t>2.3.Капітальний ремонт нежитлової будівлі на вулиці С.Петлюри,85А  в місті Коломиї Івано-Франківської області</t>
  </si>
  <si>
    <t>2.6.Капітальний ремонт нежитлового приміщення  на  вулиці Театральній, 21А у місті Коломиї  Івано-Франківської області</t>
  </si>
  <si>
    <t>2.7.Капітальний ремонт площі Відродження у м. Коломиї  Івано-Франківської області</t>
  </si>
  <si>
    <t>Підстави для виконання бюджетної програми: __Конституція України, Бюджетний кодекс України, Закон України «Про місцеве самоврядування в Україні»,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21.12.2021 року № 1659-25/2021 «Про бюджет Коломийської міської територіальної                                                                                                                                                                                  громади на 2022 рік (09530000000)»,рішення міської ради від 24.02.2022 року №1891-28/2022 "Про уточнення бюджету Коломийської міської територіальної громади на 2022 рік (09530000000)",  рішення виконавчого комітету від 01.04.2022 року №106 "Про уточнення бюджету Коломийської міської територіальної громади на 2022 рік (09530000000)", рішення виконавчого комітету міської ради від 20.04.2022 року №115 "Про уточнення бюджету Коломийської міської територіальної громади на 2022 рік (09530000000)",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виконавчого комітету міської ради від 23.09.2022 року №348 "Про уточнення бюджету Коломийської міської територіальної громади на 2022 рік (09530000000)", рішення виконавчого комітету міської ради від 04.10.2022 року № 363 "Про уточнення бюджету Коломийської міської територіальної громади на 2022 рік (09530000000)", рішення міської ради від 06.10.2022 року №2188-36/2022 "Про уточнення бюджету Коломийської міської територіальної громади на 2022 рік (09530000000)"</t>
  </si>
  <si>
    <t>2.4.Капітальний ремонт фасаду будівлі на вулиці Українській, 68Б у селі Саджавка Надвірнянського району Івано-Франківської області</t>
  </si>
  <si>
    <t>2.5.Капітальний ремонт нежитлового приміщення центру надання адміністративних послуг по площі Привокзальній, 2А/1 в місті Коломиї</t>
  </si>
  <si>
    <t>2.6.Капітальний ремонт горища будівлі на проспекті М.Грушевського,1 у місті Коломиї Івано-Франківської області</t>
  </si>
  <si>
    <t>Заступник начальника управління 
коммунального господарства</t>
  </si>
</sst>
</file>

<file path=xl/styles.xml><?xml version="1.0" encoding="utf-8"?>
<styleSheet xmlns="http://schemas.openxmlformats.org/spreadsheetml/2006/main">
  <numFmts count="1">
    <numFmt numFmtId="164" formatCode="#,##0.0"/>
  </numFmts>
  <fonts count="4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FFFF00"/>
        <bgColor rgb="FF000000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4" fillId="0" borderId="0"/>
  </cellStyleXfs>
  <cellXfs count="210">
    <xf numFmtId="0" fontId="0" fillId="0" borderId="0" xfId="0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0" xfId="0" applyFont="1"/>
    <xf numFmtId="0" fontId="6" fillId="2" borderId="0" xfId="0" applyFont="1" applyFill="1" applyAlignment="1">
      <alignment vertical="center" wrapText="1"/>
    </xf>
    <xf numFmtId="0" fontId="7" fillId="2" borderId="0" xfId="0" applyFont="1" applyFill="1"/>
    <xf numFmtId="0" fontId="17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6" fillId="2" borderId="0" xfId="0" applyFont="1" applyFill="1" applyAlignment="1">
      <alignment horizontal="left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18" fillId="2" borderId="2" xfId="0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4" fontId="19" fillId="2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0" fontId="16" fillId="2" borderId="2" xfId="1" applyFont="1" applyFill="1" applyBorder="1" applyAlignment="1">
      <alignment horizontal="center" vertical="center" wrapText="1"/>
    </xf>
    <xf numFmtId="0" fontId="17" fillId="2" borderId="2" xfId="1" applyFont="1" applyFill="1" applyBorder="1" applyAlignment="1">
      <alignment horizontal="center" vertical="center" wrapText="1"/>
    </xf>
    <xf numFmtId="3" fontId="19" fillId="2" borderId="2" xfId="1" applyNumberFormat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center" vertical="center" wrapText="1"/>
    </xf>
    <xf numFmtId="4" fontId="7" fillId="2" borderId="0" xfId="0" applyNumberFormat="1" applyFont="1" applyFill="1"/>
    <xf numFmtId="0" fontId="27" fillId="2" borderId="2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vertical="top" wrapText="1"/>
    </xf>
    <xf numFmtId="0" fontId="29" fillId="2" borderId="3" xfId="0" applyFont="1" applyFill="1" applyBorder="1" applyAlignment="1">
      <alignment horizontal="center" vertical="top"/>
    </xf>
    <xf numFmtId="0" fontId="28" fillId="2" borderId="1" xfId="0" applyFont="1" applyFill="1" applyBorder="1" applyAlignment="1">
      <alignment vertical="top" wrapText="1"/>
    </xf>
    <xf numFmtId="0" fontId="28" fillId="2" borderId="0" xfId="0" applyFont="1" applyFill="1" applyBorder="1" applyAlignment="1">
      <alignment wrapText="1"/>
    </xf>
    <xf numFmtId="0" fontId="28" fillId="2" borderId="1" xfId="0" applyFont="1" applyFill="1" applyBorder="1" applyAlignment="1">
      <alignment horizont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1" fillId="2" borderId="0" xfId="0" applyFont="1" applyFill="1"/>
    <xf numFmtId="0" fontId="29" fillId="2" borderId="0" xfId="0" applyFont="1" applyFill="1" applyBorder="1" applyAlignment="1">
      <alignment horizontal="center" vertical="top" wrapText="1"/>
    </xf>
    <xf numFmtId="0" fontId="29" fillId="2" borderId="3" xfId="0" applyFont="1" applyFill="1" applyBorder="1" applyAlignment="1">
      <alignment horizontal="center" vertical="top" wrapText="1"/>
    </xf>
    <xf numFmtId="0" fontId="32" fillId="2" borderId="0" xfId="0" applyFont="1" applyFill="1" applyAlignment="1">
      <alignment horizontal="center" vertical="top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12" fillId="3" borderId="2" xfId="1" applyNumberFormat="1" applyFont="1" applyFill="1" applyBorder="1" applyAlignment="1">
      <alignment horizontal="center" vertical="center" wrapText="1"/>
    </xf>
    <xf numFmtId="0" fontId="19" fillId="3" borderId="2" xfId="1" applyFont="1" applyFill="1" applyBorder="1" applyAlignment="1">
      <alignment horizontal="center" vertical="center" wrapText="1"/>
    </xf>
    <xf numFmtId="4" fontId="19" fillId="3" borderId="2" xfId="1" applyNumberFormat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 wrapText="1"/>
    </xf>
    <xf numFmtId="0" fontId="25" fillId="2" borderId="2" xfId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horizontal="left" vertical="center" wrapText="1"/>
    </xf>
    <xf numFmtId="0" fontId="23" fillId="2" borderId="2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3" fontId="9" fillId="2" borderId="2" xfId="1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23" fillId="2" borderId="2" xfId="1" applyNumberFormat="1" applyFont="1" applyFill="1" applyBorder="1" applyAlignment="1">
      <alignment horizontal="center" vertical="center" wrapText="1"/>
    </xf>
    <xf numFmtId="0" fontId="34" fillId="2" borderId="2" xfId="1" applyFont="1" applyFill="1" applyBorder="1" applyAlignment="1">
      <alignment vertical="center" wrapText="1"/>
    </xf>
    <xf numFmtId="0" fontId="25" fillId="3" borderId="2" xfId="1" applyFont="1" applyFill="1" applyBorder="1" applyAlignment="1">
      <alignment horizontal="center" vertical="center" wrapText="1"/>
    </xf>
    <xf numFmtId="4" fontId="9" fillId="3" borderId="2" xfId="1" applyNumberFormat="1" applyFont="1" applyFill="1" applyBorder="1" applyAlignment="1">
      <alignment horizontal="center" vertical="center" wrapText="1"/>
    </xf>
    <xf numFmtId="3" fontId="9" fillId="3" borderId="2" xfId="1" applyNumberFormat="1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vertical="center" wrapText="1"/>
    </xf>
    <xf numFmtId="3" fontId="23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6" fillId="3" borderId="2" xfId="1" applyFont="1" applyFill="1" applyBorder="1" applyAlignment="1">
      <alignment horizontal="left" vertical="center" wrapText="1"/>
    </xf>
    <xf numFmtId="0" fontId="27" fillId="2" borderId="2" xfId="1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36" fillId="2" borderId="3" xfId="0" applyFont="1" applyFill="1" applyBorder="1" applyAlignment="1">
      <alignment horizontal="center" vertical="top" wrapText="1"/>
    </xf>
    <xf numFmtId="0" fontId="29" fillId="2" borderId="0" xfId="0" applyFont="1" applyFill="1" applyAlignment="1">
      <alignment horizontal="center" vertical="top" wrapText="1"/>
    </xf>
    <xf numFmtId="0" fontId="25" fillId="3" borderId="2" xfId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vertical="center" wrapText="1"/>
    </xf>
    <xf numFmtId="0" fontId="31" fillId="2" borderId="0" xfId="0" applyFont="1" applyFill="1" applyBorder="1" applyAlignment="1"/>
    <xf numFmtId="0" fontId="31" fillId="2" borderId="0" xfId="0" applyFont="1" applyFill="1" applyAlignment="1">
      <alignment vertical="center" wrapText="1"/>
    </xf>
    <xf numFmtId="0" fontId="32" fillId="2" borderId="0" xfId="0" applyFont="1" applyFill="1" applyAlignment="1">
      <alignment horizontal="center" vertical="center" wrapText="1"/>
    </xf>
    <xf numFmtId="0" fontId="39" fillId="2" borderId="0" xfId="0" applyFont="1" applyFill="1" applyAlignment="1"/>
    <xf numFmtId="0" fontId="31" fillId="2" borderId="0" xfId="0" applyFont="1" applyFill="1" applyAlignment="1">
      <alignment vertical="top"/>
    </xf>
    <xf numFmtId="0" fontId="25" fillId="3" borderId="2" xfId="1" applyFont="1" applyFill="1" applyBorder="1" applyAlignment="1">
      <alignment horizontal="left" vertical="center" wrapText="1"/>
    </xf>
    <xf numFmtId="4" fontId="1" fillId="4" borderId="2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left" vertical="center" wrapText="1"/>
    </xf>
    <xf numFmtId="0" fontId="17" fillId="4" borderId="2" xfId="0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vertical="center" wrapText="1"/>
    </xf>
    <xf numFmtId="0" fontId="27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wrapText="1"/>
    </xf>
    <xf numFmtId="0" fontId="12" fillId="5" borderId="2" xfId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vertical="center" wrapText="1"/>
    </xf>
    <xf numFmtId="0" fontId="9" fillId="5" borderId="2" xfId="1" applyFont="1" applyFill="1" applyBorder="1" applyAlignment="1">
      <alignment horizontal="center" vertical="center" wrapText="1"/>
    </xf>
    <xf numFmtId="4" fontId="9" fillId="5" borderId="2" xfId="1" applyNumberFormat="1" applyFont="1" applyFill="1" applyBorder="1" applyAlignment="1">
      <alignment horizontal="center" vertical="center" wrapText="1"/>
    </xf>
    <xf numFmtId="0" fontId="26" fillId="5" borderId="2" xfId="1" applyFont="1" applyFill="1" applyBorder="1" applyAlignment="1">
      <alignment horizontal="left" vertical="center" wrapText="1"/>
    </xf>
    <xf numFmtId="0" fontId="18" fillId="5" borderId="2" xfId="1" applyFont="1" applyFill="1" applyBorder="1" applyAlignment="1">
      <alignment horizontal="center" vertical="center" wrapText="1"/>
    </xf>
    <xf numFmtId="4" fontId="19" fillId="5" borderId="2" xfId="1" applyNumberFormat="1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19" fillId="5" borderId="2" xfId="1" applyFont="1" applyFill="1" applyBorder="1" applyAlignment="1">
      <alignment horizontal="center" vertical="center" wrapText="1"/>
    </xf>
    <xf numFmtId="4" fontId="12" fillId="5" borderId="2" xfId="1" applyNumberFormat="1" applyFont="1" applyFill="1" applyBorder="1" applyAlignment="1">
      <alignment horizontal="center" vertical="center" wrapText="1"/>
    </xf>
    <xf numFmtId="0" fontId="7" fillId="4" borderId="0" xfId="0" applyFont="1" applyFill="1"/>
    <xf numFmtId="0" fontId="17" fillId="4" borderId="0" xfId="0" applyFont="1" applyFill="1"/>
    <xf numFmtId="3" fontId="6" fillId="5" borderId="2" xfId="1" applyNumberFormat="1" applyFont="1" applyFill="1" applyBorder="1" applyAlignment="1">
      <alignment horizontal="center" vertical="center" wrapText="1"/>
    </xf>
    <xf numFmtId="3" fontId="9" fillId="5" borderId="2" xfId="1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top" wrapText="1"/>
    </xf>
    <xf numFmtId="0" fontId="26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/>
    <xf numFmtId="0" fontId="37" fillId="2" borderId="0" xfId="0" applyFont="1" applyFill="1" applyAlignment="1">
      <alignment horizontal="left" wrapText="1"/>
    </xf>
    <xf numFmtId="0" fontId="38" fillId="2" borderId="1" xfId="0" applyFont="1" applyFill="1" applyBorder="1" applyAlignment="1">
      <alignment horizontal="center"/>
    </xf>
    <xf numFmtId="0" fontId="32" fillId="2" borderId="0" xfId="0" applyFont="1" applyFill="1" applyAlignment="1">
      <alignment horizontal="left" vertical="center" wrapText="1"/>
    </xf>
    <xf numFmtId="0" fontId="37" fillId="2" borderId="0" xfId="0" applyFont="1" applyFill="1" applyAlignment="1">
      <alignment horizontal="justify" vertical="center"/>
    </xf>
    <xf numFmtId="0" fontId="37" fillId="2" borderId="0" xfId="0" applyFont="1" applyFill="1" applyAlignment="1">
      <alignment horizontal="left" vertical="center" wrapText="1"/>
    </xf>
    <xf numFmtId="0" fontId="37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25" fillId="5" borderId="2" xfId="1" applyFont="1" applyFill="1" applyBorder="1" applyAlignment="1">
      <alignment horizontal="left" vertical="center" wrapText="1"/>
    </xf>
    <xf numFmtId="0" fontId="25" fillId="3" borderId="2" xfId="1" applyFont="1" applyFill="1" applyBorder="1" applyAlignment="1">
      <alignment horizontal="left" vertical="center" wrapText="1"/>
    </xf>
    <xf numFmtId="0" fontId="25" fillId="6" borderId="2" xfId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22" fillId="4" borderId="2" xfId="0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left" vertical="center" wrapText="1"/>
    </xf>
    <xf numFmtId="0" fontId="26" fillId="4" borderId="2" xfId="0" applyFont="1" applyFill="1" applyBorder="1" applyAlignment="1">
      <alignment horizontal="left" vertical="center" wrapText="1"/>
    </xf>
    <xf numFmtId="0" fontId="0" fillId="4" borderId="2" xfId="0" applyFill="1" applyBorder="1" applyAlignment="1"/>
    <xf numFmtId="0" fontId="21" fillId="2" borderId="2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13" fillId="2" borderId="2" xfId="0" applyFont="1" applyFill="1" applyBorder="1" applyAlignment="1">
      <alignment horizontal="left" vertical="center" wrapText="1"/>
    </xf>
    <xf numFmtId="0" fontId="22" fillId="2" borderId="5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2" xfId="1" applyFont="1" applyFill="1" applyBorder="1" applyAlignment="1">
      <alignment horizontal="left" vertical="center" wrapText="1"/>
    </xf>
    <xf numFmtId="49" fontId="28" fillId="2" borderId="1" xfId="0" applyNumberFormat="1" applyFont="1" applyFill="1" applyBorder="1" applyAlignment="1">
      <alignment horizontal="center" wrapText="1"/>
    </xf>
    <xf numFmtId="0" fontId="33" fillId="2" borderId="0" xfId="0" applyFont="1" applyFill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25" fillId="2" borderId="3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/>
    <xf numFmtId="0" fontId="9" fillId="2" borderId="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vertical="center" wrapText="1"/>
    </xf>
    <xf numFmtId="0" fontId="29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right"/>
    </xf>
    <xf numFmtId="0" fontId="0" fillId="2" borderId="1" xfId="0" applyFill="1" applyBorder="1" applyAlignment="1"/>
    <xf numFmtId="0" fontId="12" fillId="2" borderId="0" xfId="0" applyFont="1" applyFill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30" fillId="2" borderId="0" xfId="0" applyFont="1" applyFill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Border="1"/>
    <xf numFmtId="0" fontId="8" fillId="0" borderId="0" xfId="0" applyFont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0" borderId="3" xfId="0" applyFont="1" applyBorder="1" applyAlignment="1">
      <alignment horizontal="center" vertical="top"/>
    </xf>
    <xf numFmtId="0" fontId="1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4"/>
  <sheetViews>
    <sheetView tabSelected="1" view="pageBreakPreview" zoomScaleNormal="120" zoomScaleSheetLayoutView="100" workbookViewId="0">
      <selection activeCell="D348" sqref="D348"/>
    </sheetView>
  </sheetViews>
  <sheetFormatPr defaultColWidth="21.625" defaultRowHeight="15"/>
  <cols>
    <col min="1" max="1" width="6.125" style="16" customWidth="1"/>
    <col min="2" max="2" width="34.75" style="16" customWidth="1"/>
    <col min="3" max="3" width="15.375" style="16" customWidth="1"/>
    <col min="4" max="4" width="17.875" style="16" customWidth="1"/>
    <col min="5" max="5" width="20.375" style="16" customWidth="1"/>
    <col min="6" max="16384" width="21.625" style="16"/>
  </cols>
  <sheetData>
    <row r="1" spans="1:10">
      <c r="F1" s="177" t="s">
        <v>72</v>
      </c>
      <c r="G1" s="178"/>
    </row>
    <row r="2" spans="1:10">
      <c r="F2" s="178"/>
      <c r="G2" s="178"/>
    </row>
    <row r="3" spans="1:10" ht="32.25" customHeight="1">
      <c r="F3" s="178"/>
      <c r="G3" s="178"/>
    </row>
    <row r="4" spans="1:10" ht="15.75">
      <c r="A4" s="15"/>
      <c r="E4" s="15" t="s">
        <v>0</v>
      </c>
    </row>
    <row r="5" spans="1:10" ht="15.75">
      <c r="A5" s="15"/>
      <c r="E5" s="179" t="s">
        <v>100</v>
      </c>
      <c r="F5" s="179"/>
      <c r="G5" s="179"/>
    </row>
    <row r="6" spans="1:10" ht="15.75">
      <c r="A6" s="15"/>
      <c r="B6" s="15"/>
      <c r="E6" s="180" t="s">
        <v>85</v>
      </c>
      <c r="F6" s="180"/>
      <c r="G6" s="180"/>
    </row>
    <row r="7" spans="1:10" ht="15" customHeight="1">
      <c r="A7" s="15"/>
      <c r="E7" s="181" t="s">
        <v>1</v>
      </c>
      <c r="F7" s="181"/>
      <c r="G7" s="181"/>
    </row>
    <row r="8" spans="1:10" ht="9.75" customHeight="1">
      <c r="A8" s="15"/>
      <c r="B8" s="15"/>
      <c r="E8" s="182"/>
      <c r="F8" s="182"/>
      <c r="G8" s="182"/>
    </row>
    <row r="9" spans="1:10" ht="9" customHeight="1">
      <c r="A9" s="15"/>
      <c r="E9" s="181"/>
      <c r="F9" s="181"/>
      <c r="G9" s="181"/>
    </row>
    <row r="10" spans="1:10" ht="15.75">
      <c r="A10" s="15"/>
      <c r="E10" s="153" t="s">
        <v>101</v>
      </c>
      <c r="F10" s="153"/>
      <c r="G10" s="153"/>
    </row>
    <row r="11" spans="1:10" ht="12" customHeight="1"/>
    <row r="12" spans="1:10" ht="10.5" customHeight="1">
      <c r="J12" s="16" t="s">
        <v>83</v>
      </c>
    </row>
    <row r="13" spans="1:10" ht="15.75">
      <c r="A13" s="188" t="s">
        <v>2</v>
      </c>
      <c r="B13" s="188"/>
      <c r="C13" s="188"/>
      <c r="D13" s="188"/>
      <c r="E13" s="188"/>
      <c r="F13" s="188"/>
      <c r="G13" s="188"/>
    </row>
    <row r="14" spans="1:10" ht="15.75">
      <c r="A14" s="188" t="s">
        <v>126</v>
      </c>
      <c r="B14" s="188"/>
      <c r="C14" s="188"/>
      <c r="D14" s="188"/>
      <c r="E14" s="188"/>
      <c r="F14" s="188"/>
      <c r="G14" s="188"/>
    </row>
    <row r="15" spans="1:10" ht="9.75" customHeight="1"/>
    <row r="16" spans="1:10" ht="9" customHeight="1"/>
    <row r="17" spans="1:7" ht="15" customHeight="1">
      <c r="A17" s="50" t="s">
        <v>73</v>
      </c>
      <c r="B17" s="50">
        <v>3100000</v>
      </c>
      <c r="C17" s="50"/>
      <c r="D17" s="189" t="s">
        <v>84</v>
      </c>
      <c r="E17" s="189"/>
      <c r="F17" s="189"/>
      <c r="G17" s="51">
        <v>31692820</v>
      </c>
    </row>
    <row r="18" spans="1:7" ht="28.5" customHeight="1">
      <c r="A18" s="140" t="s">
        <v>81</v>
      </c>
      <c r="B18" s="140"/>
      <c r="C18" s="140"/>
      <c r="D18" s="194" t="s">
        <v>1</v>
      </c>
      <c r="E18" s="194"/>
      <c r="F18" s="52" t="s">
        <v>83</v>
      </c>
      <c r="G18" s="53" t="s">
        <v>74</v>
      </c>
    </row>
    <row r="19" spans="1:7" ht="19.5" customHeight="1">
      <c r="A19" s="54" t="s">
        <v>75</v>
      </c>
      <c r="B19" s="54">
        <v>3110000</v>
      </c>
      <c r="C19" s="54"/>
      <c r="D19" s="190" t="s">
        <v>85</v>
      </c>
      <c r="E19" s="190"/>
      <c r="F19" s="190"/>
      <c r="G19" s="51">
        <v>31692820</v>
      </c>
    </row>
    <row r="20" spans="1:7" ht="15.75" customHeight="1">
      <c r="A20" s="140" t="s">
        <v>77</v>
      </c>
      <c r="B20" s="140"/>
      <c r="C20" s="140"/>
      <c r="D20" s="176" t="s">
        <v>33</v>
      </c>
      <c r="E20" s="176"/>
      <c r="F20" s="52"/>
      <c r="G20" s="53" t="s">
        <v>74</v>
      </c>
    </row>
    <row r="21" spans="1:7" ht="28.5" customHeight="1">
      <c r="A21" s="55" t="s">
        <v>76</v>
      </c>
      <c r="B21" s="56">
        <v>3117370</v>
      </c>
      <c r="C21" s="56">
        <v>7370</v>
      </c>
      <c r="D21" s="57" t="s">
        <v>90</v>
      </c>
      <c r="E21" s="166" t="s">
        <v>91</v>
      </c>
      <c r="F21" s="166"/>
      <c r="G21" s="57" t="s">
        <v>99</v>
      </c>
    </row>
    <row r="22" spans="1:7" ht="33" customHeight="1">
      <c r="A22" s="58"/>
      <c r="B22" s="59" t="s">
        <v>77</v>
      </c>
      <c r="C22" s="93" t="s">
        <v>78</v>
      </c>
      <c r="D22" s="52" t="s">
        <v>79</v>
      </c>
      <c r="E22" s="140" t="s">
        <v>82</v>
      </c>
      <c r="F22" s="140"/>
      <c r="G22" s="60" t="s">
        <v>80</v>
      </c>
    </row>
    <row r="23" spans="1:7" ht="40.5" customHeight="1">
      <c r="A23" s="61" t="s">
        <v>7</v>
      </c>
      <c r="B23" s="145" t="s">
        <v>308</v>
      </c>
      <c r="C23" s="145"/>
      <c r="D23" s="145"/>
      <c r="E23" s="145"/>
      <c r="F23" s="145"/>
      <c r="G23" s="145"/>
    </row>
    <row r="24" spans="1:7" ht="110.25" customHeight="1">
      <c r="A24" s="61" t="s">
        <v>8</v>
      </c>
      <c r="B24" s="167" t="s">
        <v>312</v>
      </c>
      <c r="C24" s="167"/>
      <c r="D24" s="167"/>
      <c r="E24" s="167"/>
      <c r="F24" s="167"/>
      <c r="G24" s="167"/>
    </row>
    <row r="25" spans="1:7" ht="54.75" customHeight="1">
      <c r="A25" s="61"/>
      <c r="B25" s="167"/>
      <c r="C25" s="167"/>
      <c r="D25" s="167"/>
      <c r="E25" s="167"/>
      <c r="F25" s="167"/>
      <c r="G25" s="167"/>
    </row>
    <row r="26" spans="1:7" ht="82.5" customHeight="1">
      <c r="B26" s="167"/>
      <c r="C26" s="167"/>
      <c r="D26" s="167"/>
      <c r="E26" s="167"/>
      <c r="F26" s="167"/>
      <c r="G26" s="167"/>
    </row>
    <row r="27" spans="1:7" ht="19.5" customHeight="1">
      <c r="A27" s="18" t="s">
        <v>9</v>
      </c>
      <c r="B27" s="153" t="s">
        <v>46</v>
      </c>
      <c r="C27" s="153"/>
      <c r="D27" s="153"/>
      <c r="E27" s="153"/>
      <c r="F27" s="153"/>
      <c r="G27" s="153"/>
    </row>
    <row r="28" spans="1:7" ht="4.5" customHeight="1">
      <c r="A28" s="19"/>
    </row>
    <row r="29" spans="1:7" ht="19.5" customHeight="1">
      <c r="A29" s="48" t="s">
        <v>11</v>
      </c>
      <c r="B29" s="191" t="s">
        <v>47</v>
      </c>
      <c r="C29" s="191"/>
      <c r="D29" s="191"/>
      <c r="E29" s="191"/>
      <c r="F29" s="191"/>
      <c r="G29" s="191"/>
    </row>
    <row r="30" spans="1:7" ht="24" customHeight="1">
      <c r="A30" s="48">
        <v>1</v>
      </c>
      <c r="B30" s="183" t="s">
        <v>93</v>
      </c>
      <c r="C30" s="184"/>
      <c r="D30" s="184"/>
      <c r="E30" s="184"/>
      <c r="F30" s="184"/>
      <c r="G30" s="185"/>
    </row>
    <row r="31" spans="1:7" ht="15.75">
      <c r="A31" s="19"/>
    </row>
    <row r="32" spans="1:7" ht="23.25" customHeight="1">
      <c r="A32" s="20" t="s">
        <v>10</v>
      </c>
      <c r="B32" s="21" t="s">
        <v>86</v>
      </c>
      <c r="C32" s="192" t="s">
        <v>92</v>
      </c>
      <c r="D32" s="193"/>
      <c r="E32" s="193"/>
      <c r="F32" s="193"/>
      <c r="G32" s="193"/>
    </row>
    <row r="33" spans="1:9" ht="19.5" customHeight="1">
      <c r="A33" s="18" t="s">
        <v>13</v>
      </c>
      <c r="B33" s="153" t="s">
        <v>48</v>
      </c>
      <c r="C33" s="153"/>
      <c r="D33" s="153"/>
      <c r="E33" s="153"/>
      <c r="F33" s="153"/>
      <c r="G33" s="153"/>
    </row>
    <row r="34" spans="1:9" ht="4.5" customHeight="1">
      <c r="A34" s="18"/>
      <c r="B34" s="47"/>
      <c r="C34" s="47"/>
      <c r="D34" s="47"/>
      <c r="E34" s="47"/>
      <c r="F34" s="47"/>
      <c r="G34" s="47"/>
    </row>
    <row r="35" spans="1:9" ht="18.75" customHeight="1">
      <c r="A35" s="48" t="s">
        <v>11</v>
      </c>
      <c r="B35" s="191" t="s">
        <v>12</v>
      </c>
      <c r="C35" s="191"/>
      <c r="D35" s="191"/>
      <c r="E35" s="191"/>
      <c r="F35" s="191"/>
      <c r="G35" s="191"/>
    </row>
    <row r="36" spans="1:9" ht="19.5" customHeight="1">
      <c r="A36" s="91">
        <v>1</v>
      </c>
      <c r="B36" s="170" t="s">
        <v>94</v>
      </c>
      <c r="C36" s="170"/>
      <c r="D36" s="170"/>
      <c r="E36" s="170"/>
      <c r="F36" s="170"/>
      <c r="G36" s="170"/>
    </row>
    <row r="37" spans="1:9" ht="12.75" customHeight="1">
      <c r="A37" s="18"/>
      <c r="B37" s="47"/>
      <c r="C37" s="47"/>
      <c r="D37" s="47"/>
      <c r="E37" s="47"/>
      <c r="F37" s="47"/>
      <c r="G37" s="47"/>
    </row>
    <row r="38" spans="1:9" ht="15.75">
      <c r="A38" s="18" t="s">
        <v>19</v>
      </c>
      <c r="B38" s="22" t="s">
        <v>15</v>
      </c>
      <c r="C38" s="47"/>
      <c r="D38" s="47"/>
      <c r="E38" s="186" t="s">
        <v>49</v>
      </c>
      <c r="F38" s="47"/>
      <c r="G38" s="47"/>
    </row>
    <row r="39" spans="1:9" ht="8.25" customHeight="1">
      <c r="A39" s="19"/>
      <c r="E39" s="187"/>
    </row>
    <row r="40" spans="1:9" ht="23.25" customHeight="1">
      <c r="A40" s="48" t="s">
        <v>11</v>
      </c>
      <c r="B40" s="172" t="s">
        <v>15</v>
      </c>
      <c r="C40" s="173"/>
      <c r="D40" s="48" t="s">
        <v>16</v>
      </c>
      <c r="E40" s="48" t="s">
        <v>17</v>
      </c>
      <c r="F40" s="48" t="s">
        <v>18</v>
      </c>
    </row>
    <row r="41" spans="1:9" ht="12" customHeight="1">
      <c r="A41" s="90">
        <v>1</v>
      </c>
      <c r="B41" s="174">
        <v>2</v>
      </c>
      <c r="C41" s="142"/>
      <c r="D41" s="90">
        <v>3</v>
      </c>
      <c r="E41" s="90">
        <v>4</v>
      </c>
      <c r="F41" s="90">
        <v>5</v>
      </c>
    </row>
    <row r="42" spans="1:9" ht="18" customHeight="1">
      <c r="A42" s="48"/>
      <c r="B42" s="168" t="s">
        <v>95</v>
      </c>
      <c r="C42" s="169"/>
      <c r="E42" s="43">
        <f>E43+E44+E45+E46+E47+E48+E49+E50+E51+E52+E53</f>
        <v>2010000</v>
      </c>
      <c r="F42" s="26">
        <f>E42</f>
        <v>2010000</v>
      </c>
    </row>
    <row r="43" spans="1:9" ht="26.25" customHeight="1">
      <c r="A43" s="23" t="s">
        <v>102</v>
      </c>
      <c r="B43" s="175" t="s">
        <v>114</v>
      </c>
      <c r="C43" s="142"/>
      <c r="D43" s="24"/>
      <c r="E43" s="25">
        <v>860000</v>
      </c>
      <c r="F43" s="25">
        <f t="shared" ref="F43:F72" si="0">E43</f>
        <v>860000</v>
      </c>
    </row>
    <row r="44" spans="1:9" ht="29.25" customHeight="1">
      <c r="A44" s="23" t="s">
        <v>103</v>
      </c>
      <c r="B44" s="141" t="s">
        <v>110</v>
      </c>
      <c r="C44" s="142"/>
      <c r="D44" s="24"/>
      <c r="E44" s="25">
        <v>1150000</v>
      </c>
      <c r="F44" s="25">
        <f t="shared" ref="F44" si="1">E44</f>
        <v>1150000</v>
      </c>
    </row>
    <row r="45" spans="1:9" ht="30.75" hidden="1" customHeight="1">
      <c r="A45" s="23" t="s">
        <v>104</v>
      </c>
      <c r="B45" s="157" t="s">
        <v>121</v>
      </c>
      <c r="C45" s="158"/>
      <c r="D45" s="24"/>
      <c r="E45" s="105"/>
      <c r="F45" s="25">
        <f t="shared" si="0"/>
        <v>0</v>
      </c>
    </row>
    <row r="46" spans="1:9" ht="43.5" hidden="1" customHeight="1">
      <c r="A46" s="23" t="s">
        <v>106</v>
      </c>
      <c r="B46" s="157" t="s">
        <v>135</v>
      </c>
      <c r="C46" s="158"/>
      <c r="D46" s="104"/>
      <c r="E46" s="105"/>
      <c r="F46" s="25">
        <f>E46</f>
        <v>0</v>
      </c>
      <c r="I46" s="44"/>
    </row>
    <row r="47" spans="1:9" ht="27.75" hidden="1" customHeight="1">
      <c r="A47" s="23" t="s">
        <v>107</v>
      </c>
      <c r="B47" s="157" t="s">
        <v>127</v>
      </c>
      <c r="C47" s="158"/>
      <c r="D47" s="24"/>
      <c r="E47" s="105"/>
      <c r="F47" s="25">
        <f t="shared" si="0"/>
        <v>0</v>
      </c>
    </row>
    <row r="48" spans="1:9" ht="32.25" hidden="1" customHeight="1">
      <c r="A48" s="23" t="s">
        <v>108</v>
      </c>
      <c r="B48" s="157" t="s">
        <v>128</v>
      </c>
      <c r="C48" s="158"/>
      <c r="D48" s="24"/>
      <c r="E48" s="105"/>
      <c r="F48" s="25">
        <f t="shared" si="0"/>
        <v>0</v>
      </c>
    </row>
    <row r="49" spans="1:6" ht="26.25" hidden="1" customHeight="1">
      <c r="A49" s="23" t="s">
        <v>109</v>
      </c>
      <c r="B49" s="157" t="s">
        <v>129</v>
      </c>
      <c r="C49" s="158"/>
      <c r="D49" s="24"/>
      <c r="E49" s="105"/>
      <c r="F49" s="25">
        <f t="shared" si="0"/>
        <v>0</v>
      </c>
    </row>
    <row r="50" spans="1:6" ht="29.25" hidden="1" customHeight="1">
      <c r="A50" s="23" t="s">
        <v>157</v>
      </c>
      <c r="B50" s="157" t="s">
        <v>156</v>
      </c>
      <c r="C50" s="158"/>
      <c r="D50" s="24"/>
      <c r="E50" s="105">
        <f>F156</f>
        <v>0</v>
      </c>
      <c r="F50" s="25">
        <f t="shared" si="0"/>
        <v>0</v>
      </c>
    </row>
    <row r="51" spans="1:6" ht="25.5" hidden="1" customHeight="1">
      <c r="A51" s="23" t="s">
        <v>167</v>
      </c>
      <c r="B51" s="157" t="s">
        <v>168</v>
      </c>
      <c r="C51" s="158"/>
      <c r="D51" s="24"/>
      <c r="E51" s="105">
        <f>F165</f>
        <v>0</v>
      </c>
      <c r="F51" s="25">
        <f t="shared" si="0"/>
        <v>0</v>
      </c>
    </row>
    <row r="52" spans="1:6" ht="25.5" hidden="1" customHeight="1">
      <c r="A52" s="23" t="s">
        <v>175</v>
      </c>
      <c r="B52" s="157" t="s">
        <v>176</v>
      </c>
      <c r="C52" s="158"/>
      <c r="D52" s="24"/>
      <c r="E52" s="105">
        <f>F174</f>
        <v>0</v>
      </c>
      <c r="F52" s="25">
        <f t="shared" si="0"/>
        <v>0</v>
      </c>
    </row>
    <row r="53" spans="1:6" ht="32.25" hidden="1" customHeight="1">
      <c r="A53" s="23" t="s">
        <v>174</v>
      </c>
      <c r="B53" s="157" t="s">
        <v>274</v>
      </c>
      <c r="C53" s="158"/>
      <c r="D53" s="24"/>
      <c r="E53" s="105">
        <f>F183</f>
        <v>0</v>
      </c>
      <c r="F53" s="25">
        <f t="shared" si="0"/>
        <v>0</v>
      </c>
    </row>
    <row r="54" spans="1:6" ht="21" customHeight="1">
      <c r="A54" s="23"/>
      <c r="B54" s="159" t="s">
        <v>188</v>
      </c>
      <c r="C54" s="142"/>
      <c r="D54" s="24"/>
      <c r="E54" s="26">
        <f>E55+E56+E57+E58+E59+E60+E61+E62+E63+E64+E65+E66+E67+E69+E68</f>
        <v>4510000</v>
      </c>
      <c r="F54" s="26">
        <f>E54</f>
        <v>4510000</v>
      </c>
    </row>
    <row r="55" spans="1:6" ht="37.5" customHeight="1">
      <c r="A55" s="23" t="s">
        <v>248</v>
      </c>
      <c r="B55" s="141" t="s">
        <v>259</v>
      </c>
      <c r="C55" s="142"/>
      <c r="D55" s="24"/>
      <c r="E55" s="25">
        <f>F193</f>
        <v>500000</v>
      </c>
      <c r="F55" s="25">
        <f t="shared" si="0"/>
        <v>500000</v>
      </c>
    </row>
    <row r="56" spans="1:6" ht="38.25" customHeight="1">
      <c r="A56" s="23" t="s">
        <v>249</v>
      </c>
      <c r="B56" s="141" t="s">
        <v>260</v>
      </c>
      <c r="C56" s="142"/>
      <c r="D56" s="24"/>
      <c r="E56" s="25">
        <f>F202</f>
        <v>500000</v>
      </c>
      <c r="F56" s="25">
        <f t="shared" si="0"/>
        <v>500000</v>
      </c>
    </row>
    <row r="57" spans="1:6" ht="38.25" hidden="1" customHeight="1">
      <c r="A57" s="23" t="s">
        <v>250</v>
      </c>
      <c r="B57" s="157" t="s">
        <v>261</v>
      </c>
      <c r="C57" s="158"/>
      <c r="D57" s="24"/>
      <c r="E57" s="105">
        <f>F211</f>
        <v>0</v>
      </c>
      <c r="F57" s="25">
        <f t="shared" si="0"/>
        <v>0</v>
      </c>
    </row>
    <row r="58" spans="1:6" ht="42" hidden="1" customHeight="1">
      <c r="A58" s="23" t="s">
        <v>251</v>
      </c>
      <c r="B58" s="157" t="s">
        <v>262</v>
      </c>
      <c r="C58" s="158"/>
      <c r="D58" s="24"/>
      <c r="E58" s="105">
        <f>F220</f>
        <v>0</v>
      </c>
      <c r="F58" s="25">
        <f t="shared" si="0"/>
        <v>0</v>
      </c>
    </row>
    <row r="59" spans="1:6" ht="34.5" hidden="1" customHeight="1">
      <c r="A59" s="23" t="s">
        <v>252</v>
      </c>
      <c r="B59" s="157" t="s">
        <v>263</v>
      </c>
      <c r="C59" s="158"/>
      <c r="D59" s="24"/>
      <c r="E59" s="105">
        <f>F229</f>
        <v>0</v>
      </c>
      <c r="F59" s="25">
        <f t="shared" si="0"/>
        <v>0</v>
      </c>
    </row>
    <row r="60" spans="1:6" ht="29.25" customHeight="1">
      <c r="A60" s="23" t="s">
        <v>250</v>
      </c>
      <c r="B60" s="141" t="s">
        <v>264</v>
      </c>
      <c r="C60" s="142"/>
      <c r="D60" s="24"/>
      <c r="E60" s="25">
        <f>F238</f>
        <v>1500000</v>
      </c>
      <c r="F60" s="25">
        <f t="shared" si="0"/>
        <v>1500000</v>
      </c>
    </row>
    <row r="61" spans="1:6" ht="41.25" hidden="1" customHeight="1">
      <c r="A61" s="23" t="s">
        <v>254</v>
      </c>
      <c r="B61" s="157" t="s">
        <v>265</v>
      </c>
      <c r="C61" s="158"/>
      <c r="D61" s="24"/>
      <c r="E61" s="105">
        <f>F247</f>
        <v>0</v>
      </c>
      <c r="F61" s="25">
        <f t="shared" si="0"/>
        <v>0</v>
      </c>
    </row>
    <row r="62" spans="1:6" ht="28.5" hidden="1" customHeight="1">
      <c r="A62" s="23" t="s">
        <v>255</v>
      </c>
      <c r="B62" s="157" t="s">
        <v>266</v>
      </c>
      <c r="C62" s="158"/>
      <c r="D62" s="24"/>
      <c r="E62" s="105">
        <f>F256</f>
        <v>0</v>
      </c>
      <c r="F62" s="25">
        <f t="shared" si="0"/>
        <v>0</v>
      </c>
    </row>
    <row r="63" spans="1:6" ht="33.75" customHeight="1">
      <c r="A63" s="23" t="s">
        <v>251</v>
      </c>
      <c r="B63" s="141" t="s">
        <v>267</v>
      </c>
      <c r="C63" s="142"/>
      <c r="D63" s="24"/>
      <c r="E63" s="25">
        <f>F265</f>
        <v>100000</v>
      </c>
      <c r="F63" s="25">
        <f t="shared" si="0"/>
        <v>100000</v>
      </c>
    </row>
    <row r="64" spans="1:6" ht="30.75" customHeight="1">
      <c r="A64" s="23" t="s">
        <v>252</v>
      </c>
      <c r="B64" s="141" t="s">
        <v>268</v>
      </c>
      <c r="C64" s="142"/>
      <c r="D64" s="24"/>
      <c r="E64" s="25">
        <f>F274</f>
        <v>110000</v>
      </c>
      <c r="F64" s="25">
        <f t="shared" si="0"/>
        <v>110000</v>
      </c>
    </row>
    <row r="65" spans="1:7" ht="29.25" customHeight="1">
      <c r="A65" s="23" t="s">
        <v>253</v>
      </c>
      <c r="B65" s="141" t="s">
        <v>269</v>
      </c>
      <c r="C65" s="142"/>
      <c r="D65" s="24"/>
      <c r="E65" s="25">
        <f>F283</f>
        <v>1500000</v>
      </c>
      <c r="F65" s="25">
        <f t="shared" si="0"/>
        <v>1500000</v>
      </c>
    </row>
    <row r="66" spans="1:7" ht="28.5" hidden="1" customHeight="1">
      <c r="A66" s="23" t="s">
        <v>256</v>
      </c>
      <c r="B66" s="157" t="s">
        <v>270</v>
      </c>
      <c r="C66" s="158"/>
      <c r="D66" s="24"/>
      <c r="E66" s="105">
        <f>F292</f>
        <v>0</v>
      </c>
      <c r="F66" s="25">
        <f t="shared" si="0"/>
        <v>0</v>
      </c>
    </row>
    <row r="67" spans="1:7" ht="33" hidden="1" customHeight="1">
      <c r="A67" s="23" t="s">
        <v>257</v>
      </c>
      <c r="B67" s="157" t="s">
        <v>271</v>
      </c>
      <c r="C67" s="158"/>
      <c r="D67" s="24"/>
      <c r="E67" s="105">
        <f>F301</f>
        <v>0</v>
      </c>
      <c r="F67" s="25">
        <f t="shared" si="0"/>
        <v>0</v>
      </c>
    </row>
    <row r="68" spans="1:7" ht="33" hidden="1" customHeight="1">
      <c r="A68" s="23" t="s">
        <v>253</v>
      </c>
      <c r="B68" s="141" t="s">
        <v>272</v>
      </c>
      <c r="C68" s="142"/>
      <c r="D68" s="24"/>
      <c r="E68" s="25">
        <f>F310</f>
        <v>0</v>
      </c>
      <c r="F68" s="25">
        <f t="shared" ref="F68" si="2">E68</f>
        <v>0</v>
      </c>
    </row>
    <row r="69" spans="1:7" ht="35.25" customHeight="1">
      <c r="A69" s="23" t="s">
        <v>254</v>
      </c>
      <c r="B69" s="141" t="s">
        <v>284</v>
      </c>
      <c r="C69" s="142"/>
      <c r="D69" s="24"/>
      <c r="E69" s="25">
        <f>F319</f>
        <v>300000</v>
      </c>
      <c r="F69" s="25">
        <f t="shared" si="0"/>
        <v>300000</v>
      </c>
    </row>
    <row r="70" spans="1:7" ht="21.75" customHeight="1">
      <c r="A70" s="23"/>
      <c r="B70" s="159" t="s">
        <v>242</v>
      </c>
      <c r="C70" s="142"/>
      <c r="D70" s="24"/>
      <c r="E70" s="26">
        <f>E71+E72</f>
        <v>549000</v>
      </c>
      <c r="F70" s="26">
        <f>E70</f>
        <v>549000</v>
      </c>
    </row>
    <row r="71" spans="1:7" ht="23.25" customHeight="1">
      <c r="A71" s="23" t="s">
        <v>258</v>
      </c>
      <c r="B71" s="141" t="s">
        <v>273</v>
      </c>
      <c r="C71" s="142"/>
      <c r="D71" s="24"/>
      <c r="E71" s="25">
        <f>F329</f>
        <v>500000</v>
      </c>
      <c r="F71" s="25">
        <f t="shared" si="0"/>
        <v>500000</v>
      </c>
    </row>
    <row r="72" spans="1:7" ht="23.25" customHeight="1">
      <c r="A72" s="23" t="s">
        <v>301</v>
      </c>
      <c r="B72" s="141" t="s">
        <v>295</v>
      </c>
      <c r="C72" s="142"/>
      <c r="D72" s="24"/>
      <c r="E72" s="25">
        <f>F338</f>
        <v>49000</v>
      </c>
      <c r="F72" s="25">
        <f t="shared" si="0"/>
        <v>49000</v>
      </c>
    </row>
    <row r="73" spans="1:7" ht="20.25" customHeight="1">
      <c r="A73" s="149" t="s">
        <v>18</v>
      </c>
      <c r="B73" s="149"/>
      <c r="C73" s="142"/>
      <c r="D73" s="26"/>
      <c r="E73" s="26">
        <f>SUM(E43:E72)-E70-E54</f>
        <v>7069000</v>
      </c>
      <c r="F73" s="26">
        <f>D73+E73</f>
        <v>7069000</v>
      </c>
      <c r="G73" s="44"/>
    </row>
    <row r="74" spans="1:7" ht="18" customHeight="1">
      <c r="A74" s="19"/>
    </row>
    <row r="75" spans="1:7" ht="18.75" customHeight="1">
      <c r="A75" s="19" t="s">
        <v>22</v>
      </c>
      <c r="B75" s="153" t="s">
        <v>20</v>
      </c>
      <c r="C75" s="153"/>
      <c r="D75" s="153"/>
      <c r="E75" s="153"/>
      <c r="F75" s="153"/>
      <c r="G75" s="153"/>
    </row>
    <row r="76" spans="1:7" ht="11.25" customHeight="1">
      <c r="A76" s="19"/>
      <c r="E76" s="27" t="s">
        <v>14</v>
      </c>
    </row>
    <row r="77" spans="1:7" ht="25.5">
      <c r="A77" s="48" t="s">
        <v>11</v>
      </c>
      <c r="B77" s="90" t="s">
        <v>21</v>
      </c>
      <c r="C77" s="48" t="s">
        <v>16</v>
      </c>
      <c r="D77" s="48" t="s">
        <v>17</v>
      </c>
      <c r="E77" s="48" t="s">
        <v>18</v>
      </c>
    </row>
    <row r="78" spans="1:7" ht="11.25" customHeight="1">
      <c r="A78" s="90">
        <v>1</v>
      </c>
      <c r="B78" s="90">
        <v>2</v>
      </c>
      <c r="C78" s="90">
        <v>3</v>
      </c>
      <c r="D78" s="90">
        <v>4</v>
      </c>
      <c r="E78" s="90">
        <v>5</v>
      </c>
    </row>
    <row r="79" spans="1:7" ht="23.25" customHeight="1">
      <c r="A79" s="48"/>
      <c r="B79" s="28"/>
      <c r="C79" s="29"/>
      <c r="D79" s="48"/>
      <c r="E79" s="29"/>
    </row>
    <row r="80" spans="1:7" ht="19.5" customHeight="1">
      <c r="A80" s="149" t="s">
        <v>18</v>
      </c>
      <c r="B80" s="149"/>
      <c r="C80" s="30"/>
      <c r="D80" s="30"/>
      <c r="E80" s="30"/>
    </row>
    <row r="81" spans="1:7" ht="16.5" customHeight="1">
      <c r="A81" s="19"/>
    </row>
    <row r="82" spans="1:7" ht="16.5" customHeight="1">
      <c r="A82" s="18" t="s">
        <v>50</v>
      </c>
      <c r="B82" s="153" t="s">
        <v>23</v>
      </c>
      <c r="C82" s="153"/>
      <c r="D82" s="153"/>
      <c r="E82" s="153"/>
      <c r="F82" s="153"/>
      <c r="G82" s="153"/>
    </row>
    <row r="83" spans="1:7" ht="9.75" customHeight="1">
      <c r="A83" s="19"/>
    </row>
    <row r="84" spans="1:7" ht="25.5" customHeight="1">
      <c r="A84" s="48" t="s">
        <v>11</v>
      </c>
      <c r="B84" s="48" t="s">
        <v>24</v>
      </c>
      <c r="C84" s="91" t="s">
        <v>25</v>
      </c>
      <c r="D84" s="91" t="s">
        <v>26</v>
      </c>
      <c r="E84" s="48" t="s">
        <v>16</v>
      </c>
      <c r="F84" s="48" t="s">
        <v>17</v>
      </c>
      <c r="G84" s="48" t="s">
        <v>18</v>
      </c>
    </row>
    <row r="85" spans="1:7">
      <c r="A85" s="90">
        <v>1</v>
      </c>
      <c r="B85" s="90">
        <v>2</v>
      </c>
      <c r="C85" s="90">
        <v>3</v>
      </c>
      <c r="D85" s="90">
        <v>4</v>
      </c>
      <c r="E85" s="90">
        <v>5</v>
      </c>
      <c r="F85" s="90">
        <v>6</v>
      </c>
      <c r="G85" s="90">
        <v>7</v>
      </c>
    </row>
    <row r="86" spans="1:7" ht="17.25" customHeight="1">
      <c r="A86" s="48"/>
      <c r="B86" s="159" t="s">
        <v>95</v>
      </c>
      <c r="C86" s="159"/>
      <c r="D86" s="171"/>
      <c r="E86" s="48"/>
      <c r="F86" s="48"/>
      <c r="G86" s="48"/>
    </row>
    <row r="87" spans="1:7" ht="29.25" customHeight="1">
      <c r="A87" s="49"/>
      <c r="B87" s="154" t="s">
        <v>130</v>
      </c>
      <c r="C87" s="154"/>
      <c r="D87" s="154"/>
      <c r="E87" s="31"/>
      <c r="F87" s="32"/>
      <c r="G87" s="32"/>
    </row>
    <row r="88" spans="1:7" s="76" customFormat="1" ht="15" customHeight="1">
      <c r="A88" s="83">
        <v>1</v>
      </c>
      <c r="B88" s="84" t="s">
        <v>27</v>
      </c>
      <c r="C88" s="87" t="s">
        <v>83</v>
      </c>
      <c r="D88" s="87" t="s">
        <v>83</v>
      </c>
      <c r="E88" s="85"/>
      <c r="F88" s="86"/>
      <c r="G88" s="86"/>
    </row>
    <row r="89" spans="1:7" ht="34.5" customHeight="1">
      <c r="A89" s="49"/>
      <c r="B89" s="45" t="s">
        <v>115</v>
      </c>
      <c r="C89" s="17" t="s">
        <v>96</v>
      </c>
      <c r="D89" s="34" t="s">
        <v>154</v>
      </c>
      <c r="E89" s="31"/>
      <c r="F89" s="32">
        <f>E43</f>
        <v>860000</v>
      </c>
      <c r="G89" s="32">
        <f>F89</f>
        <v>860000</v>
      </c>
    </row>
    <row r="90" spans="1:7" s="76" customFormat="1" ht="15" customHeight="1">
      <c r="A90" s="83">
        <v>2</v>
      </c>
      <c r="B90" s="84" t="s">
        <v>28</v>
      </c>
      <c r="C90" s="87" t="s">
        <v>83</v>
      </c>
      <c r="D90" s="87" t="s">
        <v>83</v>
      </c>
      <c r="E90" s="85"/>
      <c r="F90" s="86"/>
      <c r="G90" s="86"/>
    </row>
    <row r="91" spans="1:7" ht="31.5" customHeight="1">
      <c r="A91" s="49"/>
      <c r="B91" s="45" t="s">
        <v>116</v>
      </c>
      <c r="C91" s="17" t="s">
        <v>97</v>
      </c>
      <c r="D91" s="17" t="s">
        <v>98</v>
      </c>
      <c r="E91" s="31"/>
      <c r="F91" s="32">
        <v>1</v>
      </c>
      <c r="G91" s="32">
        <f>F91</f>
        <v>1</v>
      </c>
    </row>
    <row r="92" spans="1:7" s="76" customFormat="1" ht="15" customHeight="1">
      <c r="A92" s="83">
        <v>3</v>
      </c>
      <c r="B92" s="84" t="s">
        <v>29</v>
      </c>
      <c r="C92" s="87"/>
      <c r="D92" s="87"/>
      <c r="E92" s="85"/>
      <c r="F92" s="86"/>
      <c r="G92" s="86"/>
    </row>
    <row r="93" spans="1:7" ht="27" customHeight="1">
      <c r="A93" s="49"/>
      <c r="B93" s="46" t="s">
        <v>117</v>
      </c>
      <c r="C93" s="17" t="s">
        <v>89</v>
      </c>
      <c r="D93" s="17" t="s">
        <v>87</v>
      </c>
      <c r="E93" s="31"/>
      <c r="F93" s="32">
        <f>F89/F91</f>
        <v>860000</v>
      </c>
      <c r="G93" s="32">
        <f>F93</f>
        <v>860000</v>
      </c>
    </row>
    <row r="94" spans="1:7" s="76" customFormat="1" ht="15" customHeight="1">
      <c r="A94" s="83">
        <v>4</v>
      </c>
      <c r="B94" s="84" t="s">
        <v>30</v>
      </c>
      <c r="C94" s="87"/>
      <c r="D94" s="87"/>
      <c r="E94" s="85"/>
      <c r="F94" s="86"/>
      <c r="G94" s="86"/>
    </row>
    <row r="95" spans="1:7" ht="38.25" customHeight="1">
      <c r="A95" s="49"/>
      <c r="B95" s="46" t="s">
        <v>118</v>
      </c>
      <c r="C95" s="17" t="s">
        <v>88</v>
      </c>
      <c r="D95" s="17" t="s">
        <v>87</v>
      </c>
      <c r="E95" s="31"/>
      <c r="F95" s="32">
        <v>100</v>
      </c>
      <c r="G95" s="32">
        <f>F95</f>
        <v>100</v>
      </c>
    </row>
    <row r="96" spans="1:7" ht="30" customHeight="1">
      <c r="A96" s="49"/>
      <c r="B96" s="154" t="s">
        <v>131</v>
      </c>
      <c r="C96" s="154"/>
      <c r="D96" s="154"/>
      <c r="E96" s="31"/>
      <c r="F96" s="32"/>
      <c r="G96" s="32"/>
    </row>
    <row r="97" spans="1:7" s="76" customFormat="1" ht="15" customHeight="1">
      <c r="A97" s="83">
        <v>1</v>
      </c>
      <c r="B97" s="84" t="s">
        <v>27</v>
      </c>
      <c r="C97" s="17"/>
      <c r="D97" s="17"/>
      <c r="E97" s="85"/>
      <c r="F97" s="86"/>
      <c r="G97" s="86"/>
    </row>
    <row r="98" spans="1:7" ht="31.5" customHeight="1">
      <c r="A98" s="49"/>
      <c r="B98" s="46" t="s">
        <v>111</v>
      </c>
      <c r="C98" s="17" t="s">
        <v>96</v>
      </c>
      <c r="D98" s="34" t="s">
        <v>154</v>
      </c>
      <c r="E98" s="31"/>
      <c r="F98" s="32">
        <f>E44</f>
        <v>1150000</v>
      </c>
      <c r="G98" s="32">
        <f>F98</f>
        <v>1150000</v>
      </c>
    </row>
    <row r="99" spans="1:7" s="76" customFormat="1" ht="15" customHeight="1">
      <c r="A99" s="83">
        <v>2</v>
      </c>
      <c r="B99" s="84" t="s">
        <v>28</v>
      </c>
      <c r="C99" s="17"/>
      <c r="D99" s="17"/>
      <c r="E99" s="85"/>
      <c r="F99" s="86"/>
      <c r="G99" s="86"/>
    </row>
    <row r="100" spans="1:7" ht="28.5" customHeight="1">
      <c r="A100" s="49"/>
      <c r="B100" s="46" t="s">
        <v>119</v>
      </c>
      <c r="C100" s="17" t="s">
        <v>113</v>
      </c>
      <c r="D100" s="17" t="s">
        <v>105</v>
      </c>
      <c r="E100" s="31"/>
      <c r="F100" s="32">
        <f>F98/F102</f>
        <v>575</v>
      </c>
      <c r="G100" s="32">
        <f>F100</f>
        <v>575</v>
      </c>
    </row>
    <row r="101" spans="1:7" s="76" customFormat="1" ht="15" customHeight="1">
      <c r="A101" s="83">
        <v>3</v>
      </c>
      <c r="B101" s="84" t="s">
        <v>29</v>
      </c>
      <c r="C101" s="17"/>
      <c r="D101" s="17"/>
      <c r="E101" s="85"/>
      <c r="F101" s="86"/>
      <c r="G101" s="86"/>
    </row>
    <row r="102" spans="1:7" ht="30.75" customHeight="1">
      <c r="A102" s="49"/>
      <c r="B102" s="46" t="s">
        <v>120</v>
      </c>
      <c r="C102" s="17" t="s">
        <v>89</v>
      </c>
      <c r="D102" s="17" t="s">
        <v>87</v>
      </c>
      <c r="E102" s="31"/>
      <c r="F102" s="32">
        <v>2000</v>
      </c>
      <c r="G102" s="32">
        <f>F102</f>
        <v>2000</v>
      </c>
    </row>
    <row r="103" spans="1:7" s="76" customFormat="1" ht="15" customHeight="1">
      <c r="A103" s="83">
        <v>4</v>
      </c>
      <c r="B103" s="84" t="s">
        <v>30</v>
      </c>
      <c r="C103" s="17"/>
      <c r="D103" s="17"/>
      <c r="E103" s="85"/>
      <c r="F103" s="86"/>
      <c r="G103" s="86"/>
    </row>
    <row r="104" spans="1:7" ht="35.25" customHeight="1">
      <c r="A104" s="49"/>
      <c r="B104" s="46" t="s">
        <v>112</v>
      </c>
      <c r="C104" s="17" t="s">
        <v>88</v>
      </c>
      <c r="D104" s="17" t="s">
        <v>87</v>
      </c>
      <c r="E104" s="31"/>
      <c r="F104" s="32">
        <v>100</v>
      </c>
      <c r="G104" s="32">
        <f>F104</f>
        <v>100</v>
      </c>
    </row>
    <row r="105" spans="1:7" ht="30" hidden="1" customHeight="1">
      <c r="A105" s="106"/>
      <c r="B105" s="155" t="s">
        <v>132</v>
      </c>
      <c r="C105" s="155"/>
      <c r="D105" s="155"/>
      <c r="E105" s="107"/>
      <c r="F105" s="108"/>
      <c r="G105" s="32"/>
    </row>
    <row r="106" spans="1:7" s="76" customFormat="1" ht="15" hidden="1" customHeight="1">
      <c r="A106" s="109">
        <v>1</v>
      </c>
      <c r="B106" s="110" t="s">
        <v>27</v>
      </c>
      <c r="C106" s="111"/>
      <c r="D106" s="111"/>
      <c r="E106" s="112"/>
      <c r="F106" s="113"/>
      <c r="G106" s="86"/>
    </row>
    <row r="107" spans="1:7" ht="37.5" hidden="1" customHeight="1">
      <c r="A107" s="106"/>
      <c r="B107" s="114" t="s">
        <v>122</v>
      </c>
      <c r="C107" s="111" t="s">
        <v>96</v>
      </c>
      <c r="D107" s="115" t="s">
        <v>154</v>
      </c>
      <c r="E107" s="107"/>
      <c r="F107" s="108"/>
      <c r="G107" s="32">
        <f>F107</f>
        <v>0</v>
      </c>
    </row>
    <row r="108" spans="1:7" s="76" customFormat="1" ht="15" hidden="1" customHeight="1">
      <c r="A108" s="109">
        <v>2</v>
      </c>
      <c r="B108" s="110" t="s">
        <v>28</v>
      </c>
      <c r="C108" s="111"/>
      <c r="D108" s="111"/>
      <c r="E108" s="112"/>
      <c r="F108" s="113"/>
      <c r="G108" s="86"/>
    </row>
    <row r="109" spans="1:7" ht="48" hidden="1" customHeight="1">
      <c r="A109" s="106"/>
      <c r="B109" s="114" t="s">
        <v>123</v>
      </c>
      <c r="C109" s="111" t="s">
        <v>97</v>
      </c>
      <c r="D109" s="111" t="s">
        <v>105</v>
      </c>
      <c r="E109" s="107"/>
      <c r="F109" s="108"/>
      <c r="G109" s="32">
        <f>F109</f>
        <v>0</v>
      </c>
    </row>
    <row r="110" spans="1:7" ht="30" hidden="1" customHeight="1">
      <c r="A110" s="106"/>
      <c r="B110" s="116" t="s">
        <v>133</v>
      </c>
      <c r="C110" s="111" t="s">
        <v>113</v>
      </c>
      <c r="D110" s="111" t="s">
        <v>105</v>
      </c>
      <c r="E110" s="107"/>
      <c r="F110" s="108"/>
      <c r="G110" s="32">
        <f>F110</f>
        <v>0</v>
      </c>
    </row>
    <row r="111" spans="1:7" s="76" customFormat="1" ht="15" hidden="1" customHeight="1">
      <c r="A111" s="109">
        <v>3</v>
      </c>
      <c r="B111" s="110" t="s">
        <v>29</v>
      </c>
      <c r="C111" s="111"/>
      <c r="D111" s="111"/>
      <c r="E111" s="112"/>
      <c r="F111" s="113"/>
      <c r="G111" s="86"/>
    </row>
    <row r="112" spans="1:7" ht="48" hidden="1" customHeight="1">
      <c r="A112" s="106"/>
      <c r="B112" s="114" t="s">
        <v>124</v>
      </c>
      <c r="C112" s="111" t="s">
        <v>89</v>
      </c>
      <c r="D112" s="111" t="s">
        <v>87</v>
      </c>
      <c r="E112" s="107"/>
      <c r="F112" s="108"/>
      <c r="G112" s="32">
        <f>F112</f>
        <v>0</v>
      </c>
    </row>
    <row r="113" spans="1:7" ht="27" hidden="1" customHeight="1">
      <c r="A113" s="106"/>
      <c r="B113" s="116" t="s">
        <v>134</v>
      </c>
      <c r="C113" s="111" t="s">
        <v>89</v>
      </c>
      <c r="D113" s="111" t="s">
        <v>87</v>
      </c>
      <c r="E113" s="107"/>
      <c r="F113" s="108"/>
      <c r="G113" s="32">
        <f>F113</f>
        <v>0</v>
      </c>
    </row>
    <row r="114" spans="1:7" s="76" customFormat="1" ht="15" hidden="1" customHeight="1">
      <c r="A114" s="109">
        <v>4</v>
      </c>
      <c r="B114" s="110" t="s">
        <v>30</v>
      </c>
      <c r="C114" s="111"/>
      <c r="D114" s="111"/>
      <c r="E114" s="112"/>
      <c r="F114" s="113"/>
      <c r="G114" s="86"/>
    </row>
    <row r="115" spans="1:7" ht="45" hidden="1" customHeight="1">
      <c r="A115" s="106"/>
      <c r="B115" s="116" t="s">
        <v>125</v>
      </c>
      <c r="C115" s="111" t="s">
        <v>88</v>
      </c>
      <c r="D115" s="111" t="s">
        <v>87</v>
      </c>
      <c r="E115" s="107"/>
      <c r="F115" s="108"/>
      <c r="G115" s="32">
        <f>F115</f>
        <v>0</v>
      </c>
    </row>
    <row r="116" spans="1:7" ht="45.75" hidden="1" customHeight="1">
      <c r="A116" s="106"/>
      <c r="B116" s="155" t="s">
        <v>155</v>
      </c>
      <c r="C116" s="155"/>
      <c r="D116" s="155"/>
      <c r="E116" s="107"/>
      <c r="F116" s="108"/>
      <c r="G116" s="32"/>
    </row>
    <row r="117" spans="1:7" s="76" customFormat="1" ht="15" hidden="1" customHeight="1">
      <c r="A117" s="109">
        <v>1</v>
      </c>
      <c r="B117" s="117" t="s">
        <v>27</v>
      </c>
      <c r="C117" s="111"/>
      <c r="D117" s="111"/>
      <c r="E117" s="112"/>
      <c r="F117" s="113"/>
      <c r="G117" s="86"/>
    </row>
    <row r="118" spans="1:7" ht="70.5" hidden="1" customHeight="1">
      <c r="A118" s="106"/>
      <c r="B118" s="114" t="s">
        <v>137</v>
      </c>
      <c r="C118" s="111" t="s">
        <v>96</v>
      </c>
      <c r="D118" s="115" t="s">
        <v>285</v>
      </c>
      <c r="E118" s="107"/>
      <c r="F118" s="108"/>
      <c r="G118" s="32">
        <f>F118</f>
        <v>0</v>
      </c>
    </row>
    <row r="119" spans="1:7" s="76" customFormat="1" ht="15" hidden="1" customHeight="1">
      <c r="A119" s="109">
        <v>2</v>
      </c>
      <c r="B119" s="117" t="s">
        <v>28</v>
      </c>
      <c r="C119" s="111"/>
      <c r="D119" s="111"/>
      <c r="E119" s="112"/>
      <c r="F119" s="113"/>
      <c r="G119" s="86"/>
    </row>
    <row r="120" spans="1:7" ht="62.25" hidden="1" customHeight="1">
      <c r="A120" s="106"/>
      <c r="B120" s="114" t="s">
        <v>136</v>
      </c>
      <c r="C120" s="111" t="s">
        <v>97</v>
      </c>
      <c r="D120" s="111" t="s">
        <v>105</v>
      </c>
      <c r="E120" s="107"/>
      <c r="F120" s="108"/>
      <c r="G120" s="32">
        <f>F120</f>
        <v>0</v>
      </c>
    </row>
    <row r="121" spans="1:7" s="76" customFormat="1" ht="15" hidden="1" customHeight="1">
      <c r="A121" s="109">
        <v>3</v>
      </c>
      <c r="B121" s="117" t="s">
        <v>29</v>
      </c>
      <c r="C121" s="111"/>
      <c r="D121" s="111"/>
      <c r="E121" s="112"/>
      <c r="F121" s="113"/>
      <c r="G121" s="86"/>
    </row>
    <row r="122" spans="1:7" ht="49.5" hidden="1" customHeight="1">
      <c r="A122" s="106"/>
      <c r="B122" s="114" t="s">
        <v>138</v>
      </c>
      <c r="C122" s="111" t="s">
        <v>89</v>
      </c>
      <c r="D122" s="111" t="s">
        <v>87</v>
      </c>
      <c r="E122" s="107"/>
      <c r="F122" s="108"/>
      <c r="G122" s="32">
        <f>F122</f>
        <v>0</v>
      </c>
    </row>
    <row r="123" spans="1:7" s="76" customFormat="1" ht="15" hidden="1" customHeight="1">
      <c r="A123" s="109">
        <v>4</v>
      </c>
      <c r="B123" s="117" t="s">
        <v>30</v>
      </c>
      <c r="C123" s="111"/>
      <c r="D123" s="111"/>
      <c r="E123" s="112"/>
      <c r="F123" s="113"/>
      <c r="G123" s="86"/>
    </row>
    <row r="124" spans="1:7" ht="36.75" hidden="1" customHeight="1">
      <c r="A124" s="106"/>
      <c r="B124" s="114" t="s">
        <v>139</v>
      </c>
      <c r="C124" s="111" t="s">
        <v>88</v>
      </c>
      <c r="D124" s="111" t="s">
        <v>87</v>
      </c>
      <c r="E124" s="107"/>
      <c r="F124" s="108"/>
      <c r="G124" s="32">
        <f>F124</f>
        <v>0</v>
      </c>
    </row>
    <row r="125" spans="1:7" ht="28.5" hidden="1" customHeight="1">
      <c r="A125" s="106"/>
      <c r="B125" s="155" t="s">
        <v>286</v>
      </c>
      <c r="C125" s="155"/>
      <c r="D125" s="155"/>
      <c r="E125" s="107"/>
      <c r="F125" s="108"/>
      <c r="G125" s="32"/>
    </row>
    <row r="126" spans="1:7" s="76" customFormat="1" ht="15" hidden="1" customHeight="1">
      <c r="A126" s="109">
        <v>1</v>
      </c>
      <c r="B126" s="110" t="s">
        <v>27</v>
      </c>
      <c r="C126" s="111"/>
      <c r="D126" s="111"/>
      <c r="E126" s="112"/>
      <c r="F126" s="113"/>
      <c r="G126" s="86"/>
    </row>
    <row r="127" spans="1:7" ht="33.75" hidden="1" customHeight="1">
      <c r="A127" s="106"/>
      <c r="B127" s="114" t="s">
        <v>140</v>
      </c>
      <c r="C127" s="111" t="s">
        <v>96</v>
      </c>
      <c r="D127" s="115" t="s">
        <v>154</v>
      </c>
      <c r="E127" s="107"/>
      <c r="F127" s="108"/>
      <c r="G127" s="32">
        <f>F127</f>
        <v>0</v>
      </c>
    </row>
    <row r="128" spans="1:7" s="76" customFormat="1" ht="15" hidden="1" customHeight="1">
      <c r="A128" s="109">
        <v>2</v>
      </c>
      <c r="B128" s="110" t="s">
        <v>28</v>
      </c>
      <c r="C128" s="111"/>
      <c r="D128" s="111"/>
      <c r="E128" s="112"/>
      <c r="F128" s="113"/>
      <c r="G128" s="86"/>
    </row>
    <row r="129" spans="1:7" ht="27.75" hidden="1" customHeight="1">
      <c r="A129" s="106"/>
      <c r="B129" s="118" t="s">
        <v>141</v>
      </c>
      <c r="C129" s="111" t="s">
        <v>97</v>
      </c>
      <c r="D129" s="111" t="s">
        <v>105</v>
      </c>
      <c r="E129" s="107"/>
      <c r="F129" s="108"/>
      <c r="G129" s="32">
        <f>F129</f>
        <v>0</v>
      </c>
    </row>
    <row r="130" spans="1:7" s="76" customFormat="1" ht="15" hidden="1" customHeight="1">
      <c r="A130" s="109">
        <v>3</v>
      </c>
      <c r="B130" s="110" t="s">
        <v>29</v>
      </c>
      <c r="C130" s="111"/>
      <c r="D130" s="111"/>
      <c r="E130" s="112"/>
      <c r="F130" s="113"/>
      <c r="G130" s="86"/>
    </row>
    <row r="131" spans="1:7" ht="31.5" hidden="1" customHeight="1">
      <c r="A131" s="106"/>
      <c r="B131" s="118" t="s">
        <v>141</v>
      </c>
      <c r="C131" s="111" t="s">
        <v>89</v>
      </c>
      <c r="D131" s="111" t="s">
        <v>87</v>
      </c>
      <c r="E131" s="107"/>
      <c r="F131" s="108"/>
      <c r="G131" s="32">
        <f>F131</f>
        <v>0</v>
      </c>
    </row>
    <row r="132" spans="1:7" s="76" customFormat="1" ht="15" hidden="1" customHeight="1">
      <c r="A132" s="109">
        <v>4</v>
      </c>
      <c r="B132" s="110" t="s">
        <v>30</v>
      </c>
      <c r="C132" s="111"/>
      <c r="D132" s="111"/>
      <c r="E132" s="112"/>
      <c r="F132" s="113"/>
      <c r="G132" s="86"/>
    </row>
    <row r="133" spans="1:7" ht="30.75" hidden="1" customHeight="1">
      <c r="A133" s="106"/>
      <c r="B133" s="114" t="s">
        <v>142</v>
      </c>
      <c r="C133" s="111" t="s">
        <v>88</v>
      </c>
      <c r="D133" s="111" t="s">
        <v>87</v>
      </c>
      <c r="E133" s="107"/>
      <c r="F133" s="108"/>
      <c r="G133" s="32">
        <f>F133</f>
        <v>0</v>
      </c>
    </row>
    <row r="134" spans="1:7" ht="32.25" hidden="1" customHeight="1">
      <c r="A134" s="106"/>
      <c r="B134" s="155" t="s">
        <v>143</v>
      </c>
      <c r="C134" s="155"/>
      <c r="D134" s="155"/>
      <c r="E134" s="107"/>
      <c r="F134" s="108"/>
      <c r="G134" s="32"/>
    </row>
    <row r="135" spans="1:7" s="76" customFormat="1" ht="15" hidden="1" customHeight="1">
      <c r="A135" s="109">
        <v>1</v>
      </c>
      <c r="B135" s="117" t="s">
        <v>27</v>
      </c>
      <c r="C135" s="111"/>
      <c r="D135" s="111"/>
      <c r="E135" s="112"/>
      <c r="F135" s="113"/>
      <c r="G135" s="86"/>
    </row>
    <row r="136" spans="1:7" ht="45" hidden="1" customHeight="1">
      <c r="A136" s="106"/>
      <c r="B136" s="114" t="s">
        <v>144</v>
      </c>
      <c r="C136" s="119" t="s">
        <v>96</v>
      </c>
      <c r="D136" s="115" t="s">
        <v>154</v>
      </c>
      <c r="E136" s="107"/>
      <c r="F136" s="108"/>
      <c r="G136" s="32">
        <f>F136</f>
        <v>0</v>
      </c>
    </row>
    <row r="137" spans="1:7" s="76" customFormat="1" ht="15" hidden="1" customHeight="1">
      <c r="A137" s="109">
        <v>2</v>
      </c>
      <c r="B137" s="110" t="s">
        <v>28</v>
      </c>
      <c r="C137" s="120"/>
      <c r="D137" s="120"/>
      <c r="E137" s="112"/>
      <c r="F137" s="113"/>
      <c r="G137" s="86"/>
    </row>
    <row r="138" spans="1:7" ht="59.25" hidden="1" customHeight="1">
      <c r="A138" s="106"/>
      <c r="B138" s="114" t="s">
        <v>145</v>
      </c>
      <c r="C138" s="121" t="s">
        <v>97</v>
      </c>
      <c r="D138" s="111" t="s">
        <v>105</v>
      </c>
      <c r="E138" s="107"/>
      <c r="F138" s="108"/>
      <c r="G138" s="32">
        <f>F138</f>
        <v>0</v>
      </c>
    </row>
    <row r="139" spans="1:7" ht="49.5" hidden="1" customHeight="1">
      <c r="A139" s="106"/>
      <c r="B139" s="118" t="s">
        <v>150</v>
      </c>
      <c r="C139" s="121" t="s">
        <v>113</v>
      </c>
      <c r="D139" s="111" t="s">
        <v>105</v>
      </c>
      <c r="E139" s="107"/>
      <c r="F139" s="108"/>
      <c r="G139" s="32">
        <f>F139</f>
        <v>0</v>
      </c>
    </row>
    <row r="140" spans="1:7" s="76" customFormat="1" ht="15" hidden="1" customHeight="1">
      <c r="A140" s="109">
        <v>3</v>
      </c>
      <c r="B140" s="110" t="s">
        <v>29</v>
      </c>
      <c r="C140" s="111"/>
      <c r="D140" s="111"/>
      <c r="E140" s="112"/>
      <c r="F140" s="113"/>
      <c r="G140" s="86"/>
    </row>
    <row r="141" spans="1:7" ht="55.5" hidden="1" customHeight="1">
      <c r="A141" s="106"/>
      <c r="B141" s="114" t="s">
        <v>147</v>
      </c>
      <c r="C141" s="121" t="s">
        <v>89</v>
      </c>
      <c r="D141" s="111" t="s">
        <v>148</v>
      </c>
      <c r="E141" s="107"/>
      <c r="F141" s="108"/>
      <c r="G141" s="32">
        <f>F141</f>
        <v>0</v>
      </c>
    </row>
    <row r="142" spans="1:7" ht="39" hidden="1" customHeight="1">
      <c r="A142" s="106"/>
      <c r="B142" s="118" t="s">
        <v>146</v>
      </c>
      <c r="C142" s="121" t="s">
        <v>89</v>
      </c>
      <c r="D142" s="111" t="s">
        <v>148</v>
      </c>
      <c r="E142" s="107"/>
      <c r="F142" s="108"/>
      <c r="G142" s="32">
        <f>F142</f>
        <v>0</v>
      </c>
    </row>
    <row r="143" spans="1:7" s="76" customFormat="1" ht="15" hidden="1" customHeight="1">
      <c r="A143" s="109">
        <v>4</v>
      </c>
      <c r="B143" s="110" t="s">
        <v>30</v>
      </c>
      <c r="C143" s="120"/>
      <c r="D143" s="120"/>
      <c r="E143" s="112"/>
      <c r="F143" s="113"/>
      <c r="G143" s="86"/>
    </row>
    <row r="144" spans="1:7" ht="43.5" hidden="1" customHeight="1">
      <c r="A144" s="106"/>
      <c r="B144" s="114" t="s">
        <v>149</v>
      </c>
      <c r="C144" s="119" t="s">
        <v>88</v>
      </c>
      <c r="D144" s="122" t="s">
        <v>148</v>
      </c>
      <c r="E144" s="107"/>
      <c r="F144" s="108"/>
      <c r="G144" s="32">
        <f>F144</f>
        <v>0</v>
      </c>
    </row>
    <row r="145" spans="1:7" ht="33.75" hidden="1" customHeight="1">
      <c r="A145" s="106"/>
      <c r="B145" s="155" t="s">
        <v>151</v>
      </c>
      <c r="C145" s="155"/>
      <c r="D145" s="155"/>
      <c r="E145" s="107"/>
      <c r="F145" s="108"/>
      <c r="G145" s="32"/>
    </row>
    <row r="146" spans="1:7" s="76" customFormat="1" ht="15" hidden="1" customHeight="1">
      <c r="A146" s="109">
        <v>1</v>
      </c>
      <c r="B146" s="117" t="s">
        <v>27</v>
      </c>
      <c r="C146" s="111"/>
      <c r="D146" s="111"/>
      <c r="E146" s="112"/>
      <c r="F146" s="113"/>
      <c r="G146" s="86"/>
    </row>
    <row r="147" spans="1:7" ht="44.25" hidden="1" customHeight="1">
      <c r="A147" s="106"/>
      <c r="B147" s="118" t="s">
        <v>152</v>
      </c>
      <c r="C147" s="111" t="s">
        <v>96</v>
      </c>
      <c r="D147" s="115" t="s">
        <v>285</v>
      </c>
      <c r="E147" s="107"/>
      <c r="F147" s="108"/>
      <c r="G147" s="32">
        <f>F147</f>
        <v>0</v>
      </c>
    </row>
    <row r="148" spans="1:7" s="76" customFormat="1" ht="15" hidden="1" customHeight="1">
      <c r="A148" s="109">
        <v>2</v>
      </c>
      <c r="B148" s="117" t="s">
        <v>28</v>
      </c>
      <c r="C148" s="111"/>
      <c r="D148" s="111"/>
      <c r="E148" s="112"/>
      <c r="F148" s="113"/>
      <c r="G148" s="86"/>
    </row>
    <row r="149" spans="1:7" ht="56.25" hidden="1" customHeight="1">
      <c r="A149" s="106"/>
      <c r="B149" s="114" t="s">
        <v>293</v>
      </c>
      <c r="C149" s="121" t="s">
        <v>97</v>
      </c>
      <c r="D149" s="111" t="s">
        <v>105</v>
      </c>
      <c r="E149" s="107"/>
      <c r="F149" s="108"/>
      <c r="G149" s="32">
        <f>F149</f>
        <v>0</v>
      </c>
    </row>
    <row r="150" spans="1:7" s="76" customFormat="1" ht="15" hidden="1" customHeight="1">
      <c r="A150" s="109">
        <v>3</v>
      </c>
      <c r="B150" s="110" t="s">
        <v>29</v>
      </c>
      <c r="C150" s="111"/>
      <c r="D150" s="111"/>
      <c r="E150" s="112"/>
      <c r="F150" s="113"/>
      <c r="G150" s="86"/>
    </row>
    <row r="151" spans="1:7" ht="48.75" hidden="1" customHeight="1">
      <c r="A151" s="106"/>
      <c r="B151" s="114" t="s">
        <v>294</v>
      </c>
      <c r="C151" s="121" t="s">
        <v>89</v>
      </c>
      <c r="D151" s="111" t="s">
        <v>148</v>
      </c>
      <c r="E151" s="107"/>
      <c r="F151" s="108"/>
      <c r="G151" s="32">
        <f>F151</f>
        <v>0</v>
      </c>
    </row>
    <row r="152" spans="1:7" s="76" customFormat="1" ht="15" hidden="1" customHeight="1">
      <c r="A152" s="109">
        <v>4</v>
      </c>
      <c r="B152" s="110" t="s">
        <v>30</v>
      </c>
      <c r="C152" s="120"/>
      <c r="D152" s="120"/>
      <c r="E152" s="112"/>
      <c r="F152" s="113"/>
      <c r="G152" s="86"/>
    </row>
    <row r="153" spans="1:7" ht="43.5" hidden="1" customHeight="1">
      <c r="A153" s="106"/>
      <c r="B153" s="114" t="s">
        <v>153</v>
      </c>
      <c r="C153" s="119" t="s">
        <v>88</v>
      </c>
      <c r="D153" s="122" t="s">
        <v>148</v>
      </c>
      <c r="E153" s="107"/>
      <c r="F153" s="108"/>
      <c r="G153" s="32">
        <f>F153</f>
        <v>0</v>
      </c>
    </row>
    <row r="154" spans="1:7" ht="35.25" hidden="1" customHeight="1">
      <c r="A154" s="106"/>
      <c r="B154" s="155" t="s">
        <v>288</v>
      </c>
      <c r="C154" s="155"/>
      <c r="D154" s="155"/>
      <c r="E154" s="107"/>
      <c r="F154" s="108"/>
      <c r="G154" s="32"/>
    </row>
    <row r="155" spans="1:7" s="76" customFormat="1" ht="15" hidden="1" customHeight="1">
      <c r="A155" s="109">
        <v>1</v>
      </c>
      <c r="B155" s="117" t="s">
        <v>27</v>
      </c>
      <c r="C155" s="111"/>
      <c r="D155" s="111"/>
      <c r="E155" s="112"/>
      <c r="F155" s="113"/>
      <c r="G155" s="86"/>
    </row>
    <row r="156" spans="1:7" ht="28.5" hidden="1" customHeight="1">
      <c r="A156" s="106"/>
      <c r="B156" s="118" t="s">
        <v>158</v>
      </c>
      <c r="C156" s="111" t="s">
        <v>96</v>
      </c>
      <c r="D156" s="123" t="s">
        <v>159</v>
      </c>
      <c r="E156" s="107"/>
      <c r="F156" s="108"/>
      <c r="G156" s="32">
        <f>F156</f>
        <v>0</v>
      </c>
    </row>
    <row r="157" spans="1:7" s="76" customFormat="1" ht="15" hidden="1" customHeight="1">
      <c r="A157" s="109">
        <v>2</v>
      </c>
      <c r="B157" s="117" t="s">
        <v>28</v>
      </c>
      <c r="C157" s="111"/>
      <c r="D157" s="111"/>
      <c r="E157" s="112"/>
      <c r="F157" s="113"/>
      <c r="G157" s="86"/>
    </row>
    <row r="158" spans="1:7" ht="39.75" hidden="1" customHeight="1">
      <c r="A158" s="106"/>
      <c r="B158" s="118" t="s">
        <v>161</v>
      </c>
      <c r="C158" s="111" t="s">
        <v>97</v>
      </c>
      <c r="D158" s="111" t="s">
        <v>105</v>
      </c>
      <c r="E158" s="107"/>
      <c r="F158" s="108"/>
      <c r="G158" s="32">
        <f>F158</f>
        <v>0</v>
      </c>
    </row>
    <row r="159" spans="1:7" s="76" customFormat="1" ht="15" hidden="1" customHeight="1">
      <c r="A159" s="109">
        <v>3</v>
      </c>
      <c r="B159" s="117" t="s">
        <v>29</v>
      </c>
      <c r="C159" s="111"/>
      <c r="D159" s="111"/>
      <c r="E159" s="112"/>
      <c r="F159" s="113"/>
      <c r="G159" s="86"/>
    </row>
    <row r="160" spans="1:7" ht="42.75" hidden="1" customHeight="1">
      <c r="A160" s="106"/>
      <c r="B160" s="118" t="s">
        <v>162</v>
      </c>
      <c r="C160" s="111" t="s">
        <v>89</v>
      </c>
      <c r="D160" s="111" t="s">
        <v>87</v>
      </c>
      <c r="E160" s="107"/>
      <c r="F160" s="108"/>
      <c r="G160" s="32">
        <f>F160</f>
        <v>0</v>
      </c>
    </row>
    <row r="161" spans="1:7" s="76" customFormat="1" ht="15" hidden="1" customHeight="1">
      <c r="A161" s="109">
        <v>4</v>
      </c>
      <c r="B161" s="117" t="s">
        <v>30</v>
      </c>
      <c r="C161" s="111"/>
      <c r="D161" s="111"/>
      <c r="E161" s="112"/>
      <c r="F161" s="113"/>
      <c r="G161" s="86"/>
    </row>
    <row r="162" spans="1:7" ht="34.5" hidden="1" customHeight="1">
      <c r="A162" s="106"/>
      <c r="B162" s="118" t="s">
        <v>160</v>
      </c>
      <c r="C162" s="111" t="s">
        <v>88</v>
      </c>
      <c r="D162" s="111" t="s">
        <v>87</v>
      </c>
      <c r="E162" s="107"/>
      <c r="F162" s="108"/>
      <c r="G162" s="32">
        <f>F162</f>
        <v>0</v>
      </c>
    </row>
    <row r="163" spans="1:7" ht="27" hidden="1" customHeight="1">
      <c r="A163" s="106"/>
      <c r="B163" s="155" t="s">
        <v>287</v>
      </c>
      <c r="C163" s="155"/>
      <c r="D163" s="155"/>
      <c r="E163" s="107"/>
      <c r="F163" s="108"/>
      <c r="G163" s="32"/>
    </row>
    <row r="164" spans="1:7" s="76" customFormat="1" ht="15" hidden="1" customHeight="1">
      <c r="A164" s="109">
        <v>1</v>
      </c>
      <c r="B164" s="117" t="s">
        <v>27</v>
      </c>
      <c r="C164" s="111"/>
      <c r="D164" s="111"/>
      <c r="E164" s="112"/>
      <c r="F164" s="113"/>
      <c r="G164" s="86"/>
    </row>
    <row r="165" spans="1:7" ht="30" hidden="1" customHeight="1">
      <c r="A165" s="106"/>
      <c r="B165" s="118" t="s">
        <v>163</v>
      </c>
      <c r="C165" s="111" t="s">
        <v>96</v>
      </c>
      <c r="D165" s="111" t="s">
        <v>159</v>
      </c>
      <c r="E165" s="107"/>
      <c r="F165" s="108"/>
      <c r="G165" s="32">
        <f>F165</f>
        <v>0</v>
      </c>
    </row>
    <row r="166" spans="1:7" s="76" customFormat="1" ht="15" hidden="1" customHeight="1">
      <c r="A166" s="109">
        <v>2</v>
      </c>
      <c r="B166" s="117" t="s">
        <v>28</v>
      </c>
      <c r="C166" s="111"/>
      <c r="D166" s="111"/>
      <c r="E166" s="112"/>
      <c r="F166" s="113"/>
      <c r="G166" s="86"/>
    </row>
    <row r="167" spans="1:7" ht="39" hidden="1" customHeight="1">
      <c r="A167" s="106"/>
      <c r="B167" s="118" t="s">
        <v>165</v>
      </c>
      <c r="C167" s="111" t="s">
        <v>97</v>
      </c>
      <c r="D167" s="111" t="s">
        <v>105</v>
      </c>
      <c r="E167" s="107"/>
      <c r="F167" s="108"/>
      <c r="G167" s="32">
        <f>F167</f>
        <v>0</v>
      </c>
    </row>
    <row r="168" spans="1:7" s="76" customFormat="1" ht="15" hidden="1" customHeight="1">
      <c r="A168" s="109">
        <v>3</v>
      </c>
      <c r="B168" s="117" t="s">
        <v>29</v>
      </c>
      <c r="C168" s="111"/>
      <c r="D168" s="111"/>
      <c r="E168" s="112"/>
      <c r="F168" s="113"/>
      <c r="G168" s="86"/>
    </row>
    <row r="169" spans="1:7" ht="41.25" hidden="1" customHeight="1">
      <c r="A169" s="106"/>
      <c r="B169" s="118" t="s">
        <v>166</v>
      </c>
      <c r="C169" s="111" t="s">
        <v>89</v>
      </c>
      <c r="D169" s="111" t="s">
        <v>87</v>
      </c>
      <c r="E169" s="107"/>
      <c r="F169" s="108"/>
      <c r="G169" s="32">
        <f>F169</f>
        <v>0</v>
      </c>
    </row>
    <row r="170" spans="1:7" s="76" customFormat="1" ht="15" hidden="1" customHeight="1">
      <c r="A170" s="109">
        <v>4</v>
      </c>
      <c r="B170" s="117" t="s">
        <v>30</v>
      </c>
      <c r="C170" s="111"/>
      <c r="D170" s="111"/>
      <c r="E170" s="112"/>
      <c r="F170" s="113"/>
      <c r="G170" s="86"/>
    </row>
    <row r="171" spans="1:7" ht="33" hidden="1" customHeight="1">
      <c r="A171" s="106"/>
      <c r="B171" s="118" t="s">
        <v>164</v>
      </c>
      <c r="C171" s="111" t="s">
        <v>88</v>
      </c>
      <c r="D171" s="111" t="s">
        <v>87</v>
      </c>
      <c r="E171" s="107"/>
      <c r="F171" s="108"/>
      <c r="G171" s="32">
        <f>F171</f>
        <v>0</v>
      </c>
    </row>
    <row r="172" spans="1:7" ht="29.25" hidden="1" customHeight="1">
      <c r="A172" s="106"/>
      <c r="B172" s="155" t="s">
        <v>171</v>
      </c>
      <c r="C172" s="155"/>
      <c r="D172" s="155"/>
      <c r="E172" s="107"/>
      <c r="F172" s="108"/>
      <c r="G172" s="32"/>
    </row>
    <row r="173" spans="1:7" s="76" customFormat="1" ht="15" hidden="1" customHeight="1">
      <c r="A173" s="109">
        <v>1</v>
      </c>
      <c r="B173" s="110" t="s">
        <v>27</v>
      </c>
      <c r="C173" s="111"/>
      <c r="D173" s="111"/>
      <c r="E173" s="112"/>
      <c r="F173" s="113"/>
      <c r="G173" s="86"/>
    </row>
    <row r="174" spans="1:7" ht="33" hidden="1" customHeight="1">
      <c r="A174" s="106"/>
      <c r="B174" s="114" t="s">
        <v>169</v>
      </c>
      <c r="C174" s="111" t="s">
        <v>96</v>
      </c>
      <c r="D174" s="111" t="s">
        <v>159</v>
      </c>
      <c r="E174" s="107"/>
      <c r="F174" s="108"/>
      <c r="G174" s="32">
        <f>F174</f>
        <v>0</v>
      </c>
    </row>
    <row r="175" spans="1:7" s="76" customFormat="1" ht="15" hidden="1" customHeight="1">
      <c r="A175" s="109">
        <v>2</v>
      </c>
      <c r="B175" s="110" t="s">
        <v>28</v>
      </c>
      <c r="C175" s="111"/>
      <c r="D175" s="111"/>
      <c r="E175" s="112"/>
      <c r="F175" s="113"/>
      <c r="G175" s="86"/>
    </row>
    <row r="176" spans="1:7" ht="45.75" hidden="1" customHeight="1">
      <c r="A176" s="106"/>
      <c r="B176" s="114" t="s">
        <v>279</v>
      </c>
      <c r="C176" s="111" t="s">
        <v>97</v>
      </c>
      <c r="D176" s="111" t="s">
        <v>105</v>
      </c>
      <c r="E176" s="107"/>
      <c r="F176" s="108"/>
      <c r="G176" s="32">
        <f>F176</f>
        <v>0</v>
      </c>
    </row>
    <row r="177" spans="1:7" s="76" customFormat="1" ht="15" hidden="1" customHeight="1">
      <c r="A177" s="109">
        <v>3</v>
      </c>
      <c r="B177" s="110" t="s">
        <v>29</v>
      </c>
      <c r="C177" s="111"/>
      <c r="D177" s="111"/>
      <c r="E177" s="112"/>
      <c r="F177" s="113"/>
      <c r="G177" s="86"/>
    </row>
    <row r="178" spans="1:7" ht="40.5" hidden="1" customHeight="1">
      <c r="A178" s="106"/>
      <c r="B178" s="114" t="s">
        <v>172</v>
      </c>
      <c r="C178" s="111" t="s">
        <v>89</v>
      </c>
      <c r="D178" s="111" t="s">
        <v>87</v>
      </c>
      <c r="E178" s="107"/>
      <c r="F178" s="108"/>
      <c r="G178" s="32">
        <f>F178</f>
        <v>0</v>
      </c>
    </row>
    <row r="179" spans="1:7" s="76" customFormat="1" ht="15" hidden="1" customHeight="1">
      <c r="A179" s="109">
        <v>4</v>
      </c>
      <c r="B179" s="110" t="s">
        <v>30</v>
      </c>
      <c r="C179" s="111"/>
      <c r="D179" s="111"/>
      <c r="E179" s="112"/>
      <c r="F179" s="113"/>
      <c r="G179" s="86"/>
    </row>
    <row r="180" spans="1:7" ht="36" hidden="1" customHeight="1">
      <c r="A180" s="106"/>
      <c r="B180" s="116" t="s">
        <v>170</v>
      </c>
      <c r="C180" s="111" t="s">
        <v>88</v>
      </c>
      <c r="D180" s="111" t="s">
        <v>87</v>
      </c>
      <c r="E180" s="107"/>
      <c r="F180" s="108"/>
      <c r="G180" s="32">
        <f>F180</f>
        <v>0</v>
      </c>
    </row>
    <row r="181" spans="1:7" ht="31.5" hidden="1" customHeight="1">
      <c r="A181" s="106"/>
      <c r="B181" s="155" t="s">
        <v>275</v>
      </c>
      <c r="C181" s="155"/>
      <c r="D181" s="155"/>
      <c r="E181" s="107"/>
      <c r="F181" s="108"/>
      <c r="G181" s="32"/>
    </row>
    <row r="182" spans="1:7" s="76" customFormat="1" ht="15" hidden="1" customHeight="1">
      <c r="A182" s="109">
        <v>1</v>
      </c>
      <c r="B182" s="117" t="s">
        <v>27</v>
      </c>
      <c r="C182" s="111"/>
      <c r="D182" s="111"/>
      <c r="E182" s="112"/>
      <c r="F182" s="113"/>
      <c r="G182" s="86"/>
    </row>
    <row r="183" spans="1:7" ht="37.5" hidden="1" customHeight="1">
      <c r="A183" s="106"/>
      <c r="B183" s="118" t="s">
        <v>276</v>
      </c>
      <c r="C183" s="111" t="s">
        <v>96</v>
      </c>
      <c r="D183" s="111" t="s">
        <v>159</v>
      </c>
      <c r="E183" s="107"/>
      <c r="F183" s="108"/>
      <c r="G183" s="32">
        <f>F183</f>
        <v>0</v>
      </c>
    </row>
    <row r="184" spans="1:7" s="76" customFormat="1" ht="15" hidden="1" customHeight="1">
      <c r="A184" s="109">
        <v>2</v>
      </c>
      <c r="B184" s="117" t="s">
        <v>28</v>
      </c>
      <c r="C184" s="111"/>
      <c r="D184" s="111"/>
      <c r="E184" s="112"/>
      <c r="F184" s="113"/>
      <c r="G184" s="86"/>
    </row>
    <row r="185" spans="1:7" ht="33" hidden="1" customHeight="1">
      <c r="A185" s="106"/>
      <c r="B185" s="118" t="s">
        <v>277</v>
      </c>
      <c r="C185" s="111" t="s">
        <v>113</v>
      </c>
      <c r="D185" s="111" t="s">
        <v>105</v>
      </c>
      <c r="E185" s="107"/>
      <c r="F185" s="108"/>
      <c r="G185" s="32">
        <f>F185</f>
        <v>0</v>
      </c>
    </row>
    <row r="186" spans="1:7" s="76" customFormat="1" ht="15" hidden="1" customHeight="1">
      <c r="A186" s="109">
        <v>3</v>
      </c>
      <c r="B186" s="117" t="s">
        <v>29</v>
      </c>
      <c r="C186" s="111"/>
      <c r="D186" s="111"/>
      <c r="E186" s="112"/>
      <c r="F186" s="113"/>
      <c r="G186" s="86"/>
    </row>
    <row r="187" spans="1:7" ht="27.75" hidden="1" customHeight="1">
      <c r="A187" s="106"/>
      <c r="B187" s="118" t="s">
        <v>173</v>
      </c>
      <c r="C187" s="111" t="s">
        <v>89</v>
      </c>
      <c r="D187" s="111" t="s">
        <v>87</v>
      </c>
      <c r="E187" s="107"/>
      <c r="F187" s="105"/>
      <c r="G187" s="25">
        <f>F187</f>
        <v>0</v>
      </c>
    </row>
    <row r="188" spans="1:7" s="76" customFormat="1" ht="15" hidden="1" customHeight="1">
      <c r="A188" s="109">
        <v>4</v>
      </c>
      <c r="B188" s="117" t="s">
        <v>30</v>
      </c>
      <c r="C188" s="111"/>
      <c r="D188" s="111"/>
      <c r="E188" s="112"/>
      <c r="F188" s="113"/>
      <c r="G188" s="86"/>
    </row>
    <row r="189" spans="1:7" ht="33" hidden="1" customHeight="1">
      <c r="A189" s="106"/>
      <c r="B189" s="118" t="s">
        <v>278</v>
      </c>
      <c r="C189" s="111" t="s">
        <v>88</v>
      </c>
      <c r="D189" s="111" t="s">
        <v>87</v>
      </c>
      <c r="E189" s="107"/>
      <c r="F189" s="108"/>
      <c r="G189" s="32">
        <f>F189</f>
        <v>0</v>
      </c>
    </row>
    <row r="190" spans="1:7" ht="20.25" customHeight="1">
      <c r="A190" s="96"/>
      <c r="B190" s="161" t="s">
        <v>188</v>
      </c>
      <c r="C190" s="161"/>
      <c r="D190" s="161"/>
      <c r="E190" s="31"/>
      <c r="F190" s="62">
        <f>F193+F202+F211+F220+F229+F238+F247+F256+F265+F274+F283+F292+F301+F310+F319</f>
        <v>4510000</v>
      </c>
      <c r="G190" s="62">
        <f>F190</f>
        <v>4510000</v>
      </c>
    </row>
    <row r="191" spans="1:7" ht="33.75" customHeight="1">
      <c r="A191" s="63"/>
      <c r="B191" s="151" t="s">
        <v>190</v>
      </c>
      <c r="C191" s="151"/>
      <c r="D191" s="151"/>
      <c r="E191" s="151"/>
      <c r="F191" s="64"/>
      <c r="G191" s="65"/>
    </row>
    <row r="192" spans="1:7" s="76" customFormat="1" ht="15" customHeight="1">
      <c r="A192" s="79">
        <v>1</v>
      </c>
      <c r="B192" s="82" t="s">
        <v>27</v>
      </c>
      <c r="C192" s="69"/>
      <c r="D192" s="69"/>
      <c r="E192" s="80"/>
      <c r="F192" s="80"/>
      <c r="G192" s="80"/>
    </row>
    <row r="193" spans="1:7" ht="48.75" customHeight="1">
      <c r="A193" s="63"/>
      <c r="B193" s="88" t="s">
        <v>189</v>
      </c>
      <c r="C193" s="68" t="s">
        <v>89</v>
      </c>
      <c r="D193" s="69" t="s">
        <v>178</v>
      </c>
      <c r="E193" s="67"/>
      <c r="F193" s="64">
        <f>500000</f>
        <v>500000</v>
      </c>
      <c r="G193" s="64">
        <f>F193</f>
        <v>500000</v>
      </c>
    </row>
    <row r="194" spans="1:7" s="76" customFormat="1" ht="15" customHeight="1">
      <c r="A194" s="79">
        <v>2</v>
      </c>
      <c r="B194" s="95" t="s">
        <v>28</v>
      </c>
      <c r="C194" s="69"/>
      <c r="D194" s="69"/>
      <c r="E194" s="80"/>
      <c r="F194" s="80"/>
      <c r="G194" s="80"/>
    </row>
    <row r="195" spans="1:7" ht="63.75" customHeight="1">
      <c r="A195" s="63"/>
      <c r="B195" s="88" t="s">
        <v>191</v>
      </c>
      <c r="C195" s="68" t="s">
        <v>180</v>
      </c>
      <c r="D195" s="68" t="s">
        <v>181</v>
      </c>
      <c r="E195" s="66"/>
      <c r="F195" s="64">
        <v>1</v>
      </c>
      <c r="G195" s="70">
        <f>F195</f>
        <v>1</v>
      </c>
    </row>
    <row r="196" spans="1:7" s="76" customFormat="1" ht="15" customHeight="1">
      <c r="A196" s="79">
        <v>3</v>
      </c>
      <c r="B196" s="95" t="s">
        <v>29</v>
      </c>
      <c r="C196" s="69"/>
      <c r="D196" s="69"/>
      <c r="E196" s="69"/>
      <c r="F196" s="80"/>
      <c r="G196" s="81"/>
    </row>
    <row r="197" spans="1:7" ht="69.75" customHeight="1">
      <c r="A197" s="63"/>
      <c r="B197" s="88" t="s">
        <v>192</v>
      </c>
      <c r="C197" s="68" t="s">
        <v>89</v>
      </c>
      <c r="D197" s="68" t="s">
        <v>87</v>
      </c>
      <c r="E197" s="66"/>
      <c r="F197" s="64">
        <f>F193/F195</f>
        <v>500000</v>
      </c>
      <c r="G197" s="70">
        <f>F197</f>
        <v>500000</v>
      </c>
    </row>
    <row r="198" spans="1:7" s="76" customFormat="1" ht="15" customHeight="1">
      <c r="A198" s="79">
        <v>4</v>
      </c>
      <c r="B198" s="95" t="s">
        <v>30</v>
      </c>
      <c r="C198" s="69"/>
      <c r="D198" s="69"/>
      <c r="E198" s="69"/>
      <c r="F198" s="80"/>
      <c r="G198" s="81"/>
    </row>
    <row r="199" spans="1:7" ht="60.75" customHeight="1">
      <c r="A199" s="63"/>
      <c r="B199" s="88" t="s">
        <v>193</v>
      </c>
      <c r="C199" s="68" t="s">
        <v>88</v>
      </c>
      <c r="D199" s="68"/>
      <c r="E199" s="66"/>
      <c r="F199" s="64">
        <v>100</v>
      </c>
      <c r="G199" s="70">
        <f>F199</f>
        <v>100</v>
      </c>
    </row>
    <row r="200" spans="1:7" ht="45" customHeight="1">
      <c r="A200" s="63"/>
      <c r="B200" s="151" t="s">
        <v>225</v>
      </c>
      <c r="C200" s="151"/>
      <c r="D200" s="151"/>
      <c r="E200" s="151"/>
      <c r="F200" s="64"/>
      <c r="G200" s="65"/>
    </row>
    <row r="201" spans="1:7" s="76" customFormat="1" ht="15" customHeight="1">
      <c r="A201" s="79">
        <v>1</v>
      </c>
      <c r="B201" s="82" t="s">
        <v>27</v>
      </c>
      <c r="C201" s="69"/>
      <c r="D201" s="69"/>
      <c r="E201" s="80"/>
      <c r="F201" s="80"/>
      <c r="G201" s="80"/>
    </row>
    <row r="202" spans="1:7" ht="61.5" customHeight="1">
      <c r="A202" s="63"/>
      <c r="B202" s="88" t="s">
        <v>226</v>
      </c>
      <c r="C202" s="68" t="s">
        <v>89</v>
      </c>
      <c r="D202" s="69" t="s">
        <v>178</v>
      </c>
      <c r="E202" s="67"/>
      <c r="F202" s="64">
        <f>500000</f>
        <v>500000</v>
      </c>
      <c r="G202" s="64">
        <f>F202</f>
        <v>500000</v>
      </c>
    </row>
    <row r="203" spans="1:7" s="76" customFormat="1" ht="15" customHeight="1">
      <c r="A203" s="79">
        <v>2</v>
      </c>
      <c r="B203" s="92" t="s">
        <v>28</v>
      </c>
      <c r="C203" s="69"/>
      <c r="D203" s="69"/>
      <c r="E203" s="80"/>
      <c r="F203" s="80"/>
      <c r="G203" s="80"/>
    </row>
    <row r="204" spans="1:7" ht="84.75" customHeight="1">
      <c r="A204" s="63"/>
      <c r="B204" s="88" t="s">
        <v>227</v>
      </c>
      <c r="C204" s="68" t="s">
        <v>180</v>
      </c>
      <c r="D204" s="68" t="s">
        <v>181</v>
      </c>
      <c r="E204" s="66"/>
      <c r="F204" s="64">
        <v>1</v>
      </c>
      <c r="G204" s="70">
        <f>F204</f>
        <v>1</v>
      </c>
    </row>
    <row r="205" spans="1:7" s="76" customFormat="1" ht="15" customHeight="1">
      <c r="A205" s="79">
        <v>3</v>
      </c>
      <c r="B205" s="92" t="s">
        <v>29</v>
      </c>
      <c r="C205" s="69"/>
      <c r="D205" s="69"/>
      <c r="E205" s="69"/>
      <c r="F205" s="80"/>
      <c r="G205" s="81"/>
    </row>
    <row r="206" spans="1:7" ht="72" customHeight="1">
      <c r="A206" s="63"/>
      <c r="B206" s="88" t="s">
        <v>228</v>
      </c>
      <c r="C206" s="68" t="s">
        <v>89</v>
      </c>
      <c r="D206" s="68" t="s">
        <v>87</v>
      </c>
      <c r="E206" s="66"/>
      <c r="F206" s="64">
        <f>F202/F204</f>
        <v>500000</v>
      </c>
      <c r="G206" s="70">
        <f>F206</f>
        <v>500000</v>
      </c>
    </row>
    <row r="207" spans="1:7" s="76" customFormat="1" ht="15" customHeight="1">
      <c r="A207" s="79">
        <v>4</v>
      </c>
      <c r="B207" s="92" t="s">
        <v>30</v>
      </c>
      <c r="C207" s="69"/>
      <c r="D207" s="69"/>
      <c r="E207" s="69"/>
      <c r="F207" s="80"/>
      <c r="G207" s="81"/>
    </row>
    <row r="208" spans="1:7" ht="73.5" customHeight="1">
      <c r="A208" s="63"/>
      <c r="B208" s="88" t="s">
        <v>229</v>
      </c>
      <c r="C208" s="68" t="s">
        <v>88</v>
      </c>
      <c r="D208" s="68"/>
      <c r="E208" s="66"/>
      <c r="F208" s="64">
        <v>100</v>
      </c>
      <c r="G208" s="70">
        <f>F208</f>
        <v>100</v>
      </c>
    </row>
    <row r="209" spans="1:7" s="136" customFormat="1" ht="32.25" hidden="1" customHeight="1">
      <c r="A209" s="124"/>
      <c r="B209" s="150" t="s">
        <v>194</v>
      </c>
      <c r="C209" s="150"/>
      <c r="D209" s="150"/>
      <c r="E209" s="150"/>
      <c r="F209" s="125"/>
      <c r="G209" s="135"/>
    </row>
    <row r="210" spans="1:7" s="137" customFormat="1" ht="15" hidden="1" customHeight="1">
      <c r="A210" s="126">
        <v>1</v>
      </c>
      <c r="B210" s="127" t="s">
        <v>27</v>
      </c>
      <c r="C210" s="128"/>
      <c r="D210" s="128"/>
      <c r="E210" s="129"/>
      <c r="F210" s="129"/>
      <c r="G210" s="129"/>
    </row>
    <row r="211" spans="1:7" s="136" customFormat="1" ht="54" hidden="1" customHeight="1">
      <c r="A211" s="124"/>
      <c r="B211" s="130" t="s">
        <v>177</v>
      </c>
      <c r="C211" s="131" t="s">
        <v>89</v>
      </c>
      <c r="D211" s="128" t="s">
        <v>178</v>
      </c>
      <c r="E211" s="132"/>
      <c r="F211" s="125"/>
      <c r="G211" s="125">
        <f>F211</f>
        <v>0</v>
      </c>
    </row>
    <row r="212" spans="1:7" s="137" customFormat="1" ht="15" hidden="1" customHeight="1">
      <c r="A212" s="126">
        <v>2</v>
      </c>
      <c r="B212" s="133" t="s">
        <v>28</v>
      </c>
      <c r="C212" s="128"/>
      <c r="D212" s="128"/>
      <c r="E212" s="129"/>
      <c r="F212" s="129"/>
      <c r="G212" s="129"/>
    </row>
    <row r="213" spans="1:7" s="136" customFormat="1" ht="63" hidden="1" customHeight="1">
      <c r="A213" s="124"/>
      <c r="B213" s="130" t="s">
        <v>179</v>
      </c>
      <c r="C213" s="131" t="s">
        <v>180</v>
      </c>
      <c r="D213" s="131" t="s">
        <v>181</v>
      </c>
      <c r="E213" s="134"/>
      <c r="F213" s="125"/>
      <c r="G213" s="138">
        <f>F213</f>
        <v>0</v>
      </c>
    </row>
    <row r="214" spans="1:7" s="137" customFormat="1" ht="15" hidden="1" customHeight="1">
      <c r="A214" s="126">
        <v>3</v>
      </c>
      <c r="B214" s="133" t="s">
        <v>29</v>
      </c>
      <c r="C214" s="128"/>
      <c r="D214" s="128"/>
      <c r="E214" s="128"/>
      <c r="F214" s="129"/>
      <c r="G214" s="139"/>
    </row>
    <row r="215" spans="1:7" s="136" customFormat="1" ht="63" hidden="1" customHeight="1">
      <c r="A215" s="124"/>
      <c r="B215" s="130" t="s">
        <v>182</v>
      </c>
      <c r="C215" s="131" t="s">
        <v>89</v>
      </c>
      <c r="D215" s="131" t="s">
        <v>87</v>
      </c>
      <c r="E215" s="134"/>
      <c r="F215" s="125"/>
      <c r="G215" s="138">
        <f>F215</f>
        <v>0</v>
      </c>
    </row>
    <row r="216" spans="1:7" s="137" customFormat="1" ht="15" hidden="1" customHeight="1">
      <c r="A216" s="126">
        <v>4</v>
      </c>
      <c r="B216" s="133" t="s">
        <v>30</v>
      </c>
      <c r="C216" s="128"/>
      <c r="D216" s="128"/>
      <c r="E216" s="128"/>
      <c r="F216" s="129"/>
      <c r="G216" s="139"/>
    </row>
    <row r="217" spans="1:7" s="136" customFormat="1" ht="50.25" hidden="1" customHeight="1">
      <c r="A217" s="124"/>
      <c r="B217" s="130" t="s">
        <v>183</v>
      </c>
      <c r="C217" s="131" t="s">
        <v>88</v>
      </c>
      <c r="D217" s="131"/>
      <c r="E217" s="134"/>
      <c r="F217" s="125"/>
      <c r="G217" s="138">
        <f>F217</f>
        <v>0</v>
      </c>
    </row>
    <row r="218" spans="1:7" s="136" customFormat="1" ht="38.25" hidden="1" customHeight="1">
      <c r="A218" s="124"/>
      <c r="B218" s="150" t="s">
        <v>195</v>
      </c>
      <c r="C218" s="150"/>
      <c r="D218" s="150"/>
      <c r="E218" s="150"/>
      <c r="F218" s="125"/>
      <c r="G218" s="138"/>
    </row>
    <row r="219" spans="1:7" s="137" customFormat="1" ht="15" hidden="1" customHeight="1">
      <c r="A219" s="126">
        <v>1</v>
      </c>
      <c r="B219" s="127" t="s">
        <v>27</v>
      </c>
      <c r="C219" s="128"/>
      <c r="D219" s="128"/>
      <c r="E219" s="129"/>
      <c r="F219" s="129"/>
      <c r="G219" s="129"/>
    </row>
    <row r="220" spans="1:7" s="136" customFormat="1" ht="52.5" hidden="1" customHeight="1">
      <c r="A220" s="124"/>
      <c r="B220" s="130" t="s">
        <v>184</v>
      </c>
      <c r="C220" s="131" t="s">
        <v>89</v>
      </c>
      <c r="D220" s="128" t="s">
        <v>178</v>
      </c>
      <c r="E220" s="132"/>
      <c r="F220" s="125"/>
      <c r="G220" s="125">
        <f>F220</f>
        <v>0</v>
      </c>
    </row>
    <row r="221" spans="1:7" s="137" customFormat="1" ht="15" hidden="1" customHeight="1">
      <c r="A221" s="126">
        <v>2</v>
      </c>
      <c r="B221" s="133" t="s">
        <v>28</v>
      </c>
      <c r="C221" s="128"/>
      <c r="D221" s="128"/>
      <c r="E221" s="129"/>
      <c r="F221" s="129"/>
      <c r="G221" s="129"/>
    </row>
    <row r="222" spans="1:7" s="136" customFormat="1" ht="60.75" hidden="1" customHeight="1">
      <c r="A222" s="124"/>
      <c r="B222" s="130" t="s">
        <v>185</v>
      </c>
      <c r="C222" s="131" t="s">
        <v>180</v>
      </c>
      <c r="D222" s="131" t="s">
        <v>181</v>
      </c>
      <c r="E222" s="134"/>
      <c r="F222" s="125"/>
      <c r="G222" s="138">
        <f>F222</f>
        <v>0</v>
      </c>
    </row>
    <row r="223" spans="1:7" s="137" customFormat="1" ht="15" hidden="1" customHeight="1">
      <c r="A223" s="126">
        <v>3</v>
      </c>
      <c r="B223" s="133" t="s">
        <v>29</v>
      </c>
      <c r="C223" s="128"/>
      <c r="D223" s="128"/>
      <c r="E223" s="128"/>
      <c r="F223" s="129"/>
      <c r="G223" s="139"/>
    </row>
    <row r="224" spans="1:7" s="136" customFormat="1" ht="65.25" hidden="1" customHeight="1">
      <c r="A224" s="124"/>
      <c r="B224" s="130" t="s">
        <v>186</v>
      </c>
      <c r="C224" s="131" t="s">
        <v>89</v>
      </c>
      <c r="D224" s="131" t="s">
        <v>87</v>
      </c>
      <c r="E224" s="134"/>
      <c r="F224" s="125"/>
      <c r="G224" s="138">
        <f>F224</f>
        <v>0</v>
      </c>
    </row>
    <row r="225" spans="1:7" s="137" customFormat="1" ht="15" hidden="1" customHeight="1">
      <c r="A225" s="126">
        <v>4</v>
      </c>
      <c r="B225" s="133" t="s">
        <v>30</v>
      </c>
      <c r="C225" s="128"/>
      <c r="D225" s="128"/>
      <c r="E225" s="128"/>
      <c r="F225" s="129"/>
      <c r="G225" s="139"/>
    </row>
    <row r="226" spans="1:7" s="136" customFormat="1" ht="57" hidden="1" customHeight="1">
      <c r="A226" s="124"/>
      <c r="B226" s="130" t="s">
        <v>187</v>
      </c>
      <c r="C226" s="131"/>
      <c r="D226" s="131"/>
      <c r="E226" s="134"/>
      <c r="F226" s="125"/>
      <c r="G226" s="138">
        <f>F226</f>
        <v>0</v>
      </c>
    </row>
    <row r="227" spans="1:7" s="136" customFormat="1" ht="38.25" hidden="1" customHeight="1">
      <c r="A227" s="124"/>
      <c r="B227" s="150" t="s">
        <v>196</v>
      </c>
      <c r="C227" s="150"/>
      <c r="D227" s="150"/>
      <c r="E227" s="150"/>
      <c r="F227" s="125"/>
      <c r="G227" s="138"/>
    </row>
    <row r="228" spans="1:7" s="137" customFormat="1" ht="15" hidden="1" customHeight="1">
      <c r="A228" s="126">
        <v>1</v>
      </c>
      <c r="B228" s="127" t="s">
        <v>27</v>
      </c>
      <c r="C228" s="128"/>
      <c r="D228" s="128"/>
      <c r="E228" s="129"/>
      <c r="F228" s="129"/>
      <c r="G228" s="129"/>
    </row>
    <row r="229" spans="1:7" s="136" customFormat="1" ht="54" hidden="1" customHeight="1">
      <c r="A229" s="124"/>
      <c r="B229" s="130" t="s">
        <v>197</v>
      </c>
      <c r="C229" s="131" t="s">
        <v>89</v>
      </c>
      <c r="D229" s="128" t="s">
        <v>178</v>
      </c>
      <c r="E229" s="132"/>
      <c r="F229" s="125"/>
      <c r="G229" s="125">
        <f>F229</f>
        <v>0</v>
      </c>
    </row>
    <row r="230" spans="1:7" s="137" customFormat="1" ht="15" hidden="1" customHeight="1">
      <c r="A230" s="126">
        <v>2</v>
      </c>
      <c r="B230" s="133" t="s">
        <v>28</v>
      </c>
      <c r="C230" s="128"/>
      <c r="D230" s="128"/>
      <c r="E230" s="129"/>
      <c r="F230" s="129"/>
      <c r="G230" s="129"/>
    </row>
    <row r="231" spans="1:7" s="136" customFormat="1" ht="61.5" hidden="1" customHeight="1">
      <c r="A231" s="124"/>
      <c r="B231" s="130" t="s">
        <v>198</v>
      </c>
      <c r="C231" s="131" t="s">
        <v>180</v>
      </c>
      <c r="D231" s="131" t="s">
        <v>181</v>
      </c>
      <c r="E231" s="134"/>
      <c r="F231" s="125"/>
      <c r="G231" s="138">
        <f>F231</f>
        <v>0</v>
      </c>
    </row>
    <row r="232" spans="1:7" s="137" customFormat="1" ht="15" hidden="1" customHeight="1">
      <c r="A232" s="126">
        <v>3</v>
      </c>
      <c r="B232" s="133" t="s">
        <v>29</v>
      </c>
      <c r="C232" s="128"/>
      <c r="D232" s="128"/>
      <c r="E232" s="128"/>
      <c r="F232" s="129"/>
      <c r="G232" s="139"/>
    </row>
    <row r="233" spans="1:7" s="136" customFormat="1" ht="60.75" hidden="1" customHeight="1">
      <c r="A233" s="124"/>
      <c r="B233" s="130" t="s">
        <v>199</v>
      </c>
      <c r="C233" s="131" t="s">
        <v>89</v>
      </c>
      <c r="D233" s="131" t="s">
        <v>87</v>
      </c>
      <c r="E233" s="134"/>
      <c r="F233" s="125"/>
      <c r="G233" s="138">
        <f>F233</f>
        <v>0</v>
      </c>
    </row>
    <row r="234" spans="1:7" s="137" customFormat="1" ht="15" hidden="1" customHeight="1">
      <c r="A234" s="126">
        <v>4</v>
      </c>
      <c r="B234" s="133" t="s">
        <v>30</v>
      </c>
      <c r="C234" s="128"/>
      <c r="D234" s="128"/>
      <c r="E234" s="128"/>
      <c r="F234" s="129"/>
      <c r="G234" s="139"/>
    </row>
    <row r="235" spans="1:7" s="136" customFormat="1" ht="52.5" hidden="1" customHeight="1">
      <c r="A235" s="124"/>
      <c r="B235" s="130" t="s">
        <v>200</v>
      </c>
      <c r="C235" s="131" t="s">
        <v>88</v>
      </c>
      <c r="D235" s="131"/>
      <c r="E235" s="134"/>
      <c r="F235" s="125"/>
      <c r="G235" s="138">
        <f>F235</f>
        <v>0</v>
      </c>
    </row>
    <row r="236" spans="1:7" ht="37.5" customHeight="1">
      <c r="A236" s="63"/>
      <c r="B236" s="151" t="s">
        <v>309</v>
      </c>
      <c r="C236" s="151"/>
      <c r="D236" s="151"/>
      <c r="E236" s="151"/>
      <c r="F236" s="64"/>
      <c r="G236" s="70"/>
    </row>
    <row r="237" spans="1:7" s="76" customFormat="1" ht="15.75" customHeight="1">
      <c r="A237" s="79">
        <v>1</v>
      </c>
      <c r="B237" s="82" t="s">
        <v>27</v>
      </c>
      <c r="C237" s="69"/>
      <c r="D237" s="69"/>
      <c r="E237" s="80"/>
      <c r="F237" s="80"/>
      <c r="G237" s="80"/>
    </row>
    <row r="238" spans="1:7" ht="39.75" customHeight="1">
      <c r="A238" s="63"/>
      <c r="B238" s="88" t="s">
        <v>201</v>
      </c>
      <c r="C238" s="68" t="s">
        <v>89</v>
      </c>
      <c r="D238" s="69" t="s">
        <v>178</v>
      </c>
      <c r="E238" s="67"/>
      <c r="F238" s="64">
        <f>1500000</f>
        <v>1500000</v>
      </c>
      <c r="G238" s="64">
        <f>F238</f>
        <v>1500000</v>
      </c>
    </row>
    <row r="239" spans="1:7" s="76" customFormat="1" ht="15" customHeight="1">
      <c r="A239" s="79">
        <v>2</v>
      </c>
      <c r="B239" s="92" t="s">
        <v>28</v>
      </c>
      <c r="C239" s="69"/>
      <c r="D239" s="69"/>
      <c r="E239" s="80"/>
      <c r="F239" s="80"/>
      <c r="G239" s="80"/>
    </row>
    <row r="240" spans="1:7" ht="54" customHeight="1">
      <c r="A240" s="63"/>
      <c r="B240" s="88" t="s">
        <v>202</v>
      </c>
      <c r="C240" s="68" t="s">
        <v>180</v>
      </c>
      <c r="D240" s="68" t="s">
        <v>181</v>
      </c>
      <c r="E240" s="66"/>
      <c r="F240" s="64">
        <v>1</v>
      </c>
      <c r="G240" s="70">
        <f>F240</f>
        <v>1</v>
      </c>
    </row>
    <row r="241" spans="1:7" s="76" customFormat="1" ht="15" customHeight="1">
      <c r="A241" s="79">
        <v>3</v>
      </c>
      <c r="B241" s="92" t="s">
        <v>29</v>
      </c>
      <c r="C241" s="69"/>
      <c r="D241" s="69"/>
      <c r="E241" s="69"/>
      <c r="F241" s="80"/>
      <c r="G241" s="81"/>
    </row>
    <row r="242" spans="1:7" ht="51.75" customHeight="1">
      <c r="A242" s="63"/>
      <c r="B242" s="88" t="s">
        <v>203</v>
      </c>
      <c r="C242" s="68" t="s">
        <v>89</v>
      </c>
      <c r="D242" s="68" t="s">
        <v>87</v>
      </c>
      <c r="E242" s="66"/>
      <c r="F242" s="64">
        <f>F238/F240</f>
        <v>1500000</v>
      </c>
      <c r="G242" s="70">
        <f>F242</f>
        <v>1500000</v>
      </c>
    </row>
    <row r="243" spans="1:7" s="76" customFormat="1" ht="15" customHeight="1">
      <c r="A243" s="79">
        <v>4</v>
      </c>
      <c r="B243" s="92" t="s">
        <v>30</v>
      </c>
      <c r="C243" s="69"/>
      <c r="D243" s="69"/>
      <c r="E243" s="69"/>
      <c r="F243" s="80"/>
      <c r="G243" s="81"/>
    </row>
    <row r="244" spans="1:7" ht="42.75" customHeight="1">
      <c r="A244" s="63"/>
      <c r="B244" s="88" t="s">
        <v>204</v>
      </c>
      <c r="C244" s="68" t="s">
        <v>88</v>
      </c>
      <c r="D244" s="68"/>
      <c r="E244" s="66"/>
      <c r="F244" s="64">
        <v>100</v>
      </c>
      <c r="G244" s="70">
        <f>F244</f>
        <v>100</v>
      </c>
    </row>
    <row r="245" spans="1:7" s="136" customFormat="1" ht="30.75" hidden="1" customHeight="1">
      <c r="A245" s="124"/>
      <c r="B245" s="150" t="s">
        <v>289</v>
      </c>
      <c r="C245" s="150"/>
      <c r="D245" s="150"/>
      <c r="E245" s="150"/>
      <c r="F245" s="125"/>
      <c r="G245" s="138"/>
    </row>
    <row r="246" spans="1:7" s="137" customFormat="1" ht="15" hidden="1" customHeight="1">
      <c r="A246" s="126">
        <v>1</v>
      </c>
      <c r="B246" s="127" t="s">
        <v>27</v>
      </c>
      <c r="C246" s="128"/>
      <c r="D246" s="128"/>
      <c r="E246" s="129"/>
      <c r="F246" s="129"/>
      <c r="G246" s="129"/>
    </row>
    <row r="247" spans="1:7" s="136" customFormat="1" ht="50.25" hidden="1" customHeight="1">
      <c r="A247" s="124"/>
      <c r="B247" s="130" t="s">
        <v>205</v>
      </c>
      <c r="C247" s="131" t="s">
        <v>89</v>
      </c>
      <c r="D247" s="128" t="s">
        <v>178</v>
      </c>
      <c r="E247" s="132"/>
      <c r="F247" s="125"/>
      <c r="G247" s="125">
        <f>F247</f>
        <v>0</v>
      </c>
    </row>
    <row r="248" spans="1:7" s="137" customFormat="1" ht="15" hidden="1" customHeight="1">
      <c r="A248" s="126">
        <v>2</v>
      </c>
      <c r="B248" s="133" t="s">
        <v>28</v>
      </c>
      <c r="C248" s="128"/>
      <c r="D248" s="128"/>
      <c r="E248" s="129"/>
      <c r="F248" s="129"/>
      <c r="G248" s="129"/>
    </row>
    <row r="249" spans="1:7" s="136" customFormat="1" ht="60.75" hidden="1" customHeight="1">
      <c r="A249" s="124"/>
      <c r="B249" s="130" t="s">
        <v>206</v>
      </c>
      <c r="C249" s="131" t="s">
        <v>180</v>
      </c>
      <c r="D249" s="131" t="s">
        <v>181</v>
      </c>
      <c r="E249" s="134"/>
      <c r="F249" s="125"/>
      <c r="G249" s="138">
        <f>F249</f>
        <v>0</v>
      </c>
    </row>
    <row r="250" spans="1:7" s="137" customFormat="1" ht="15" hidden="1" customHeight="1">
      <c r="A250" s="126">
        <v>3</v>
      </c>
      <c r="B250" s="133" t="s">
        <v>29</v>
      </c>
      <c r="C250" s="128"/>
      <c r="D250" s="128"/>
      <c r="E250" s="128"/>
      <c r="F250" s="129"/>
      <c r="G250" s="139"/>
    </row>
    <row r="251" spans="1:7" s="136" customFormat="1" ht="57.75" hidden="1" customHeight="1">
      <c r="A251" s="124"/>
      <c r="B251" s="130" t="s">
        <v>207</v>
      </c>
      <c r="C251" s="131" t="s">
        <v>89</v>
      </c>
      <c r="D251" s="131" t="s">
        <v>87</v>
      </c>
      <c r="E251" s="134"/>
      <c r="F251" s="125"/>
      <c r="G251" s="138">
        <f>F251</f>
        <v>0</v>
      </c>
    </row>
    <row r="252" spans="1:7" s="137" customFormat="1" ht="15" hidden="1" customHeight="1">
      <c r="A252" s="126">
        <v>4</v>
      </c>
      <c r="B252" s="133" t="s">
        <v>30</v>
      </c>
      <c r="C252" s="128"/>
      <c r="D252" s="128"/>
      <c r="E252" s="128"/>
      <c r="F252" s="129"/>
      <c r="G252" s="139"/>
    </row>
    <row r="253" spans="1:7" s="136" customFormat="1" ht="52.5" hidden="1" customHeight="1">
      <c r="A253" s="124"/>
      <c r="B253" s="130" t="s">
        <v>208</v>
      </c>
      <c r="C253" s="131" t="s">
        <v>88</v>
      </c>
      <c r="D253" s="131"/>
      <c r="E253" s="134"/>
      <c r="F253" s="125"/>
      <c r="G253" s="138">
        <f>F253</f>
        <v>0</v>
      </c>
    </row>
    <row r="254" spans="1:7" s="136" customFormat="1" ht="30" hidden="1" customHeight="1">
      <c r="A254" s="124"/>
      <c r="B254" s="150" t="s">
        <v>290</v>
      </c>
      <c r="C254" s="150"/>
      <c r="D254" s="150"/>
      <c r="E254" s="150"/>
      <c r="F254" s="125"/>
      <c r="G254" s="138"/>
    </row>
    <row r="255" spans="1:7" s="137" customFormat="1" ht="15" hidden="1" customHeight="1">
      <c r="A255" s="126">
        <v>1</v>
      </c>
      <c r="B255" s="127" t="s">
        <v>27</v>
      </c>
      <c r="C255" s="128"/>
      <c r="D255" s="128"/>
      <c r="E255" s="129"/>
      <c r="F255" s="129"/>
      <c r="G255" s="129"/>
    </row>
    <row r="256" spans="1:7" s="136" customFormat="1" ht="41.25" hidden="1" customHeight="1">
      <c r="A256" s="124"/>
      <c r="B256" s="130" t="s">
        <v>209</v>
      </c>
      <c r="C256" s="131" t="s">
        <v>89</v>
      </c>
      <c r="D256" s="128" t="s">
        <v>178</v>
      </c>
      <c r="E256" s="132"/>
      <c r="F256" s="125"/>
      <c r="G256" s="125">
        <f>F256</f>
        <v>0</v>
      </c>
    </row>
    <row r="257" spans="1:7" s="137" customFormat="1" ht="15" hidden="1" customHeight="1">
      <c r="A257" s="126">
        <v>2</v>
      </c>
      <c r="B257" s="133" t="s">
        <v>28</v>
      </c>
      <c r="C257" s="128"/>
      <c r="D257" s="128"/>
      <c r="E257" s="129"/>
      <c r="F257" s="129"/>
      <c r="G257" s="129"/>
    </row>
    <row r="258" spans="1:7" s="136" customFormat="1" ht="49.5" hidden="1" customHeight="1">
      <c r="A258" s="124"/>
      <c r="B258" s="130" t="s">
        <v>210</v>
      </c>
      <c r="C258" s="131" t="s">
        <v>180</v>
      </c>
      <c r="D258" s="131" t="s">
        <v>181</v>
      </c>
      <c r="E258" s="134"/>
      <c r="F258" s="125"/>
      <c r="G258" s="138">
        <f>F258</f>
        <v>0</v>
      </c>
    </row>
    <row r="259" spans="1:7" s="137" customFormat="1" ht="15" hidden="1" customHeight="1">
      <c r="A259" s="126">
        <v>3</v>
      </c>
      <c r="B259" s="133" t="s">
        <v>29</v>
      </c>
      <c r="C259" s="128"/>
      <c r="D259" s="128"/>
      <c r="E259" s="128"/>
      <c r="F259" s="129"/>
      <c r="G259" s="139"/>
    </row>
    <row r="260" spans="1:7" s="136" customFormat="1" ht="49.5" hidden="1" customHeight="1">
      <c r="A260" s="124"/>
      <c r="B260" s="130" t="s">
        <v>211</v>
      </c>
      <c r="C260" s="131" t="s">
        <v>89</v>
      </c>
      <c r="D260" s="131" t="s">
        <v>87</v>
      </c>
      <c r="E260" s="134"/>
      <c r="F260" s="125"/>
      <c r="G260" s="138">
        <f>F260</f>
        <v>0</v>
      </c>
    </row>
    <row r="261" spans="1:7" s="137" customFormat="1" ht="15" hidden="1" customHeight="1">
      <c r="A261" s="126">
        <v>4</v>
      </c>
      <c r="B261" s="133" t="s">
        <v>30</v>
      </c>
      <c r="C261" s="128"/>
      <c r="D261" s="128"/>
      <c r="E261" s="128"/>
      <c r="F261" s="129"/>
      <c r="G261" s="139"/>
    </row>
    <row r="262" spans="1:7" s="136" customFormat="1" ht="43.5" hidden="1" customHeight="1">
      <c r="A262" s="124"/>
      <c r="B262" s="130" t="s">
        <v>212</v>
      </c>
      <c r="C262" s="131" t="s">
        <v>88</v>
      </c>
      <c r="D262" s="131"/>
      <c r="E262" s="134"/>
      <c r="F262" s="125"/>
      <c r="G262" s="138">
        <f>F262</f>
        <v>0</v>
      </c>
    </row>
    <row r="263" spans="1:7" s="136" customFormat="1" ht="33.75" customHeight="1">
      <c r="A263" s="63"/>
      <c r="B263" s="151" t="s">
        <v>313</v>
      </c>
      <c r="C263" s="151"/>
      <c r="D263" s="151"/>
      <c r="E263" s="151"/>
      <c r="F263" s="64"/>
      <c r="G263" s="70"/>
    </row>
    <row r="264" spans="1:7" s="137" customFormat="1" ht="15" customHeight="1">
      <c r="A264" s="79">
        <v>1</v>
      </c>
      <c r="B264" s="82" t="s">
        <v>27</v>
      </c>
      <c r="C264" s="69"/>
      <c r="D264" s="69"/>
      <c r="E264" s="80"/>
      <c r="F264" s="80"/>
      <c r="G264" s="80"/>
    </row>
    <row r="265" spans="1:7" s="136" customFormat="1" ht="42" customHeight="1">
      <c r="A265" s="63"/>
      <c r="B265" s="88" t="s">
        <v>213</v>
      </c>
      <c r="C265" s="68" t="s">
        <v>89</v>
      </c>
      <c r="D265" s="69" t="s">
        <v>178</v>
      </c>
      <c r="E265" s="67"/>
      <c r="F265" s="64">
        <v>100000</v>
      </c>
      <c r="G265" s="64">
        <f>F265</f>
        <v>100000</v>
      </c>
    </row>
    <row r="266" spans="1:7" s="137" customFormat="1" ht="15" customHeight="1">
      <c r="A266" s="79">
        <v>2</v>
      </c>
      <c r="B266" s="103" t="s">
        <v>28</v>
      </c>
      <c r="C266" s="69"/>
      <c r="D266" s="69"/>
      <c r="E266" s="80"/>
      <c r="F266" s="80"/>
      <c r="G266" s="80"/>
    </row>
    <row r="267" spans="1:7" s="136" customFormat="1" ht="60" customHeight="1">
      <c r="A267" s="63"/>
      <c r="B267" s="88" t="s">
        <v>214</v>
      </c>
      <c r="C267" s="68" t="s">
        <v>180</v>
      </c>
      <c r="D267" s="68" t="s">
        <v>181</v>
      </c>
      <c r="E267" s="66"/>
      <c r="F267" s="64">
        <v>1</v>
      </c>
      <c r="G267" s="70">
        <f>F267</f>
        <v>1</v>
      </c>
    </row>
    <row r="268" spans="1:7" s="137" customFormat="1" ht="15" customHeight="1">
      <c r="A268" s="79">
        <v>3</v>
      </c>
      <c r="B268" s="103" t="s">
        <v>29</v>
      </c>
      <c r="C268" s="69"/>
      <c r="D268" s="69"/>
      <c r="E268" s="69"/>
      <c r="F268" s="80"/>
      <c r="G268" s="81"/>
    </row>
    <row r="269" spans="1:7" s="136" customFormat="1" ht="60" customHeight="1">
      <c r="A269" s="63"/>
      <c r="B269" s="88" t="s">
        <v>215</v>
      </c>
      <c r="C269" s="68" t="s">
        <v>89</v>
      </c>
      <c r="D269" s="68" t="s">
        <v>87</v>
      </c>
      <c r="E269" s="66"/>
      <c r="F269" s="64">
        <v>100000</v>
      </c>
      <c r="G269" s="70">
        <f>F269</f>
        <v>100000</v>
      </c>
    </row>
    <row r="270" spans="1:7" s="137" customFormat="1" ht="15" customHeight="1">
      <c r="A270" s="79">
        <v>4</v>
      </c>
      <c r="B270" s="103" t="s">
        <v>30</v>
      </c>
      <c r="C270" s="69"/>
      <c r="D270" s="69"/>
      <c r="E270" s="69"/>
      <c r="F270" s="80"/>
      <c r="G270" s="81"/>
    </row>
    <row r="271" spans="1:7" s="136" customFormat="1" ht="49.5" customHeight="1">
      <c r="A271" s="63"/>
      <c r="B271" s="88" t="s">
        <v>216</v>
      </c>
      <c r="C271" s="68" t="s">
        <v>88</v>
      </c>
      <c r="D271" s="68"/>
      <c r="E271" s="66"/>
      <c r="F271" s="64">
        <v>100</v>
      </c>
      <c r="G271" s="70">
        <f>F271</f>
        <v>100</v>
      </c>
    </row>
    <row r="272" spans="1:7" ht="33" customHeight="1">
      <c r="A272" s="63"/>
      <c r="B272" s="151" t="s">
        <v>314</v>
      </c>
      <c r="C272" s="151"/>
      <c r="D272" s="151"/>
      <c r="E272" s="151"/>
      <c r="F272" s="64"/>
      <c r="G272" s="70"/>
    </row>
    <row r="273" spans="1:7" s="76" customFormat="1" ht="15" customHeight="1">
      <c r="A273" s="79">
        <v>1</v>
      </c>
      <c r="B273" s="82" t="s">
        <v>27</v>
      </c>
      <c r="C273" s="69"/>
      <c r="D273" s="69"/>
      <c r="E273" s="80"/>
      <c r="F273" s="80"/>
      <c r="G273" s="80"/>
    </row>
    <row r="274" spans="1:7" ht="47.25" customHeight="1">
      <c r="A274" s="63"/>
      <c r="B274" s="88" t="s">
        <v>217</v>
      </c>
      <c r="C274" s="68" t="s">
        <v>89</v>
      </c>
      <c r="D274" s="69" t="s">
        <v>178</v>
      </c>
      <c r="E274" s="67"/>
      <c r="F274" s="64">
        <f>60000+50000</f>
        <v>110000</v>
      </c>
      <c r="G274" s="64">
        <f>F274</f>
        <v>110000</v>
      </c>
    </row>
    <row r="275" spans="1:7" s="76" customFormat="1" ht="15" customHeight="1">
      <c r="A275" s="79">
        <v>2</v>
      </c>
      <c r="B275" s="92" t="s">
        <v>28</v>
      </c>
      <c r="C275" s="69"/>
      <c r="D275" s="69"/>
      <c r="E275" s="80"/>
      <c r="F275" s="80"/>
      <c r="G275" s="80"/>
    </row>
    <row r="276" spans="1:7" ht="59.25" customHeight="1">
      <c r="A276" s="63"/>
      <c r="B276" s="88" t="s">
        <v>218</v>
      </c>
      <c r="C276" s="68" t="s">
        <v>180</v>
      </c>
      <c r="D276" s="68" t="s">
        <v>181</v>
      </c>
      <c r="E276" s="66"/>
      <c r="F276" s="64">
        <v>1</v>
      </c>
      <c r="G276" s="70">
        <f>F276</f>
        <v>1</v>
      </c>
    </row>
    <row r="277" spans="1:7" s="76" customFormat="1" ht="15" customHeight="1">
      <c r="A277" s="79">
        <v>3</v>
      </c>
      <c r="B277" s="92" t="s">
        <v>29</v>
      </c>
      <c r="C277" s="69"/>
      <c r="D277" s="69"/>
      <c r="E277" s="69"/>
      <c r="F277" s="80"/>
      <c r="G277" s="81"/>
    </row>
    <row r="278" spans="1:7" ht="57.75" customHeight="1">
      <c r="A278" s="63"/>
      <c r="B278" s="88" t="s">
        <v>219</v>
      </c>
      <c r="C278" s="68" t="s">
        <v>89</v>
      </c>
      <c r="D278" s="68" t="s">
        <v>87</v>
      </c>
      <c r="E278" s="66"/>
      <c r="F278" s="64">
        <f>F274/F276</f>
        <v>110000</v>
      </c>
      <c r="G278" s="70">
        <f>F278</f>
        <v>110000</v>
      </c>
    </row>
    <row r="279" spans="1:7" s="76" customFormat="1" ht="15" customHeight="1">
      <c r="A279" s="79">
        <v>4</v>
      </c>
      <c r="B279" s="92" t="s">
        <v>30</v>
      </c>
      <c r="C279" s="69"/>
      <c r="D279" s="69"/>
      <c r="E279" s="69"/>
      <c r="F279" s="80"/>
      <c r="G279" s="81"/>
    </row>
    <row r="280" spans="1:7" ht="56.25" customHeight="1">
      <c r="A280" s="63"/>
      <c r="B280" s="88" t="s">
        <v>220</v>
      </c>
      <c r="C280" s="68" t="s">
        <v>88</v>
      </c>
      <c r="D280" s="68"/>
      <c r="E280" s="66"/>
      <c r="F280" s="64">
        <v>100</v>
      </c>
      <c r="G280" s="70">
        <f>F280</f>
        <v>100</v>
      </c>
    </row>
    <row r="281" spans="1:7" ht="33.75" customHeight="1">
      <c r="A281" s="63"/>
      <c r="B281" s="151" t="s">
        <v>315</v>
      </c>
      <c r="C281" s="151"/>
      <c r="D281" s="151"/>
      <c r="E281" s="151"/>
      <c r="F281" s="64"/>
      <c r="G281" s="70"/>
    </row>
    <row r="282" spans="1:7" s="76" customFormat="1" ht="15" customHeight="1">
      <c r="A282" s="79">
        <v>1</v>
      </c>
      <c r="B282" s="82" t="s">
        <v>27</v>
      </c>
      <c r="C282" s="69"/>
      <c r="D282" s="69"/>
      <c r="E282" s="80"/>
      <c r="F282" s="80"/>
      <c r="G282" s="80"/>
    </row>
    <row r="283" spans="1:7" ht="39.75" customHeight="1">
      <c r="A283" s="63"/>
      <c r="B283" s="88" t="s">
        <v>221</v>
      </c>
      <c r="C283" s="68" t="s">
        <v>89</v>
      </c>
      <c r="D283" s="69" t="s">
        <v>178</v>
      </c>
      <c r="E283" s="67"/>
      <c r="F283" s="64">
        <f>1500000</f>
        <v>1500000</v>
      </c>
      <c r="G283" s="64">
        <f>F283</f>
        <v>1500000</v>
      </c>
    </row>
    <row r="284" spans="1:7" s="76" customFormat="1" ht="15" customHeight="1">
      <c r="A284" s="79">
        <v>2</v>
      </c>
      <c r="B284" s="92" t="s">
        <v>28</v>
      </c>
      <c r="C284" s="69"/>
      <c r="D284" s="69"/>
      <c r="E284" s="80"/>
      <c r="F284" s="80"/>
      <c r="G284" s="80"/>
    </row>
    <row r="285" spans="1:7" ht="51" customHeight="1">
      <c r="A285" s="63"/>
      <c r="B285" s="88" t="s">
        <v>222</v>
      </c>
      <c r="C285" s="68" t="s">
        <v>180</v>
      </c>
      <c r="D285" s="68" t="s">
        <v>181</v>
      </c>
      <c r="E285" s="66"/>
      <c r="F285" s="64">
        <v>1</v>
      </c>
      <c r="G285" s="70">
        <f>F285</f>
        <v>1</v>
      </c>
    </row>
    <row r="286" spans="1:7" s="76" customFormat="1" ht="15" customHeight="1">
      <c r="A286" s="79">
        <v>3</v>
      </c>
      <c r="B286" s="92" t="s">
        <v>29</v>
      </c>
      <c r="C286" s="69"/>
      <c r="D286" s="69"/>
      <c r="E286" s="69"/>
      <c r="F286" s="80"/>
      <c r="G286" s="81"/>
    </row>
    <row r="287" spans="1:7" ht="48.75" customHeight="1">
      <c r="A287" s="63"/>
      <c r="B287" s="88" t="s">
        <v>223</v>
      </c>
      <c r="C287" s="68" t="s">
        <v>89</v>
      </c>
      <c r="D287" s="68" t="s">
        <v>87</v>
      </c>
      <c r="E287" s="66"/>
      <c r="F287" s="64">
        <f>F283/F285</f>
        <v>1500000</v>
      </c>
      <c r="G287" s="70">
        <f>F287</f>
        <v>1500000</v>
      </c>
    </row>
    <row r="288" spans="1:7" s="76" customFormat="1" ht="15" customHeight="1">
      <c r="A288" s="79">
        <v>4</v>
      </c>
      <c r="B288" s="92" t="s">
        <v>30</v>
      </c>
      <c r="C288" s="69"/>
      <c r="D288" s="69"/>
      <c r="E288" s="69"/>
      <c r="F288" s="80"/>
      <c r="G288" s="81"/>
    </row>
    <row r="289" spans="1:7" ht="45" customHeight="1">
      <c r="A289" s="63"/>
      <c r="B289" s="88" t="s">
        <v>224</v>
      </c>
      <c r="C289" s="68" t="s">
        <v>88</v>
      </c>
      <c r="D289" s="68"/>
      <c r="E289" s="66"/>
      <c r="F289" s="64">
        <v>100</v>
      </c>
      <c r="G289" s="70">
        <f>F289</f>
        <v>100</v>
      </c>
    </row>
    <row r="290" spans="1:7" s="136" customFormat="1" ht="33.75" hidden="1" customHeight="1">
      <c r="A290" s="124"/>
      <c r="B290" s="150" t="s">
        <v>291</v>
      </c>
      <c r="C290" s="150"/>
      <c r="D290" s="150"/>
      <c r="E290" s="150"/>
      <c r="F290" s="125"/>
      <c r="G290" s="138"/>
    </row>
    <row r="291" spans="1:7" s="137" customFormat="1" ht="15" hidden="1" customHeight="1">
      <c r="A291" s="126">
        <v>1</v>
      </c>
      <c r="B291" s="127" t="s">
        <v>27</v>
      </c>
      <c r="C291" s="128"/>
      <c r="D291" s="128"/>
      <c r="E291" s="129"/>
      <c r="F291" s="129"/>
      <c r="G291" s="129"/>
    </row>
    <row r="292" spans="1:7" s="136" customFormat="1" ht="41.25" hidden="1" customHeight="1">
      <c r="A292" s="124"/>
      <c r="B292" s="130" t="s">
        <v>230</v>
      </c>
      <c r="C292" s="131" t="s">
        <v>89</v>
      </c>
      <c r="D292" s="128" t="s">
        <v>178</v>
      </c>
      <c r="E292" s="132"/>
      <c r="F292" s="125"/>
      <c r="G292" s="125">
        <f>F292</f>
        <v>0</v>
      </c>
    </row>
    <row r="293" spans="1:7" s="137" customFormat="1" ht="15" hidden="1" customHeight="1">
      <c r="A293" s="126">
        <v>2</v>
      </c>
      <c r="B293" s="133" t="s">
        <v>28</v>
      </c>
      <c r="C293" s="128"/>
      <c r="D293" s="128"/>
      <c r="E293" s="129"/>
      <c r="F293" s="129"/>
      <c r="G293" s="129"/>
    </row>
    <row r="294" spans="1:7" s="136" customFormat="1" ht="49.5" hidden="1" customHeight="1">
      <c r="A294" s="124"/>
      <c r="B294" s="130" t="s">
        <v>231</v>
      </c>
      <c r="C294" s="131" t="s">
        <v>180</v>
      </c>
      <c r="D294" s="131" t="s">
        <v>181</v>
      </c>
      <c r="E294" s="134"/>
      <c r="F294" s="125"/>
      <c r="G294" s="138">
        <f>F294</f>
        <v>0</v>
      </c>
    </row>
    <row r="295" spans="1:7" s="137" customFormat="1" ht="15" hidden="1" customHeight="1">
      <c r="A295" s="126">
        <v>3</v>
      </c>
      <c r="B295" s="133" t="s">
        <v>29</v>
      </c>
      <c r="C295" s="128"/>
      <c r="D295" s="128"/>
      <c r="E295" s="128"/>
      <c r="F295" s="129"/>
      <c r="G295" s="139"/>
    </row>
    <row r="296" spans="1:7" s="136" customFormat="1" ht="52.5" hidden="1" customHeight="1">
      <c r="A296" s="124"/>
      <c r="B296" s="130" t="s">
        <v>232</v>
      </c>
      <c r="C296" s="131" t="s">
        <v>89</v>
      </c>
      <c r="D296" s="131" t="s">
        <v>87</v>
      </c>
      <c r="E296" s="134"/>
      <c r="F296" s="125"/>
      <c r="G296" s="138">
        <f>F296</f>
        <v>0</v>
      </c>
    </row>
    <row r="297" spans="1:7" s="137" customFormat="1" ht="15" hidden="1" customHeight="1">
      <c r="A297" s="126">
        <v>4</v>
      </c>
      <c r="B297" s="133" t="s">
        <v>30</v>
      </c>
      <c r="C297" s="128"/>
      <c r="D297" s="128"/>
      <c r="E297" s="128"/>
      <c r="F297" s="129"/>
      <c r="G297" s="139"/>
    </row>
    <row r="298" spans="1:7" s="136" customFormat="1" ht="45" hidden="1" customHeight="1">
      <c r="A298" s="124"/>
      <c r="B298" s="130" t="s">
        <v>233</v>
      </c>
      <c r="C298" s="131" t="s">
        <v>88</v>
      </c>
      <c r="D298" s="131"/>
      <c r="E298" s="134"/>
      <c r="F298" s="125"/>
      <c r="G298" s="138">
        <f>F298</f>
        <v>0</v>
      </c>
    </row>
    <row r="299" spans="1:7" s="136" customFormat="1" ht="33" hidden="1" customHeight="1">
      <c r="A299" s="124"/>
      <c r="B299" s="150" t="s">
        <v>292</v>
      </c>
      <c r="C299" s="150"/>
      <c r="D299" s="150"/>
      <c r="E299" s="150"/>
      <c r="F299" s="125"/>
      <c r="G299" s="138"/>
    </row>
    <row r="300" spans="1:7" s="137" customFormat="1" ht="15" hidden="1" customHeight="1">
      <c r="A300" s="126">
        <v>1</v>
      </c>
      <c r="B300" s="127" t="s">
        <v>27</v>
      </c>
      <c r="C300" s="128"/>
      <c r="D300" s="128"/>
      <c r="E300" s="129"/>
      <c r="F300" s="129"/>
      <c r="G300" s="129"/>
    </row>
    <row r="301" spans="1:7" s="136" customFormat="1" ht="47.25" hidden="1" customHeight="1">
      <c r="A301" s="124"/>
      <c r="B301" s="130" t="s">
        <v>234</v>
      </c>
      <c r="C301" s="131" t="s">
        <v>89</v>
      </c>
      <c r="D301" s="128" t="s">
        <v>178</v>
      </c>
      <c r="E301" s="132"/>
      <c r="F301" s="125"/>
      <c r="G301" s="125">
        <f>F301</f>
        <v>0</v>
      </c>
    </row>
    <row r="302" spans="1:7" s="137" customFormat="1" ht="15" hidden="1" customHeight="1">
      <c r="A302" s="126">
        <v>2</v>
      </c>
      <c r="B302" s="133" t="s">
        <v>28</v>
      </c>
      <c r="C302" s="128"/>
      <c r="D302" s="128"/>
      <c r="E302" s="129"/>
      <c r="F302" s="129"/>
      <c r="G302" s="129"/>
    </row>
    <row r="303" spans="1:7" s="136" customFormat="1" ht="57.75" hidden="1" customHeight="1">
      <c r="A303" s="124"/>
      <c r="B303" s="130" t="s">
        <v>235</v>
      </c>
      <c r="C303" s="131" t="s">
        <v>180</v>
      </c>
      <c r="D303" s="131" t="s">
        <v>181</v>
      </c>
      <c r="E303" s="134"/>
      <c r="F303" s="125"/>
      <c r="G303" s="138">
        <f>F303</f>
        <v>0</v>
      </c>
    </row>
    <row r="304" spans="1:7" s="137" customFormat="1" ht="15" hidden="1" customHeight="1">
      <c r="A304" s="126">
        <v>3</v>
      </c>
      <c r="B304" s="133" t="s">
        <v>29</v>
      </c>
      <c r="C304" s="128"/>
      <c r="D304" s="128"/>
      <c r="E304" s="128"/>
      <c r="F304" s="129"/>
      <c r="G304" s="139"/>
    </row>
    <row r="305" spans="1:7" s="136" customFormat="1" ht="59.25" hidden="1" customHeight="1">
      <c r="A305" s="124"/>
      <c r="B305" s="130" t="s">
        <v>236</v>
      </c>
      <c r="C305" s="131" t="s">
        <v>89</v>
      </c>
      <c r="D305" s="131" t="s">
        <v>87</v>
      </c>
      <c r="E305" s="134"/>
      <c r="F305" s="125"/>
      <c r="G305" s="138">
        <f>F305</f>
        <v>0</v>
      </c>
    </row>
    <row r="306" spans="1:7" s="137" customFormat="1" ht="15" hidden="1" customHeight="1">
      <c r="A306" s="126">
        <v>4</v>
      </c>
      <c r="B306" s="133" t="s">
        <v>30</v>
      </c>
      <c r="C306" s="128"/>
      <c r="D306" s="128"/>
      <c r="E306" s="128"/>
      <c r="F306" s="129"/>
      <c r="G306" s="139"/>
    </row>
    <row r="307" spans="1:7" s="136" customFormat="1" ht="51.75" hidden="1" customHeight="1">
      <c r="A307" s="124"/>
      <c r="B307" s="130" t="s">
        <v>237</v>
      </c>
      <c r="C307" s="131" t="s">
        <v>88</v>
      </c>
      <c r="D307" s="131"/>
      <c r="E307" s="134"/>
      <c r="F307" s="125"/>
      <c r="G307" s="138">
        <f>F307</f>
        <v>0</v>
      </c>
    </row>
    <row r="308" spans="1:7" ht="39" hidden="1" customHeight="1">
      <c r="A308" s="63"/>
      <c r="B308" s="152" t="s">
        <v>310</v>
      </c>
      <c r="C308" s="152"/>
      <c r="D308" s="152"/>
      <c r="E308" s="152"/>
      <c r="F308" s="64"/>
      <c r="G308" s="70"/>
    </row>
    <row r="309" spans="1:7" s="76" customFormat="1" ht="15" hidden="1" customHeight="1">
      <c r="A309" s="79">
        <v>1</v>
      </c>
      <c r="B309" s="82" t="s">
        <v>27</v>
      </c>
      <c r="C309" s="69"/>
      <c r="D309" s="69"/>
      <c r="E309" s="80"/>
      <c r="F309" s="80"/>
      <c r="G309" s="80"/>
    </row>
    <row r="310" spans="1:7" ht="45" hidden="1" customHeight="1">
      <c r="A310" s="63"/>
      <c r="B310" s="88" t="s">
        <v>238</v>
      </c>
      <c r="C310" s="68" t="s">
        <v>89</v>
      </c>
      <c r="D310" s="69" t="s">
        <v>178</v>
      </c>
      <c r="E310" s="67"/>
      <c r="F310" s="64"/>
      <c r="G310" s="64">
        <f>F310</f>
        <v>0</v>
      </c>
    </row>
    <row r="311" spans="1:7" s="76" customFormat="1" ht="15" hidden="1" customHeight="1">
      <c r="A311" s="79">
        <v>2</v>
      </c>
      <c r="B311" s="92" t="s">
        <v>28</v>
      </c>
      <c r="C311" s="69"/>
      <c r="D311" s="69"/>
      <c r="E311" s="80"/>
      <c r="F311" s="80"/>
      <c r="G311" s="80"/>
    </row>
    <row r="312" spans="1:7" ht="49.5" hidden="1" customHeight="1">
      <c r="A312" s="63"/>
      <c r="B312" s="88" t="s">
        <v>239</v>
      </c>
      <c r="C312" s="68" t="s">
        <v>180</v>
      </c>
      <c r="D312" s="68" t="s">
        <v>181</v>
      </c>
      <c r="E312" s="66"/>
      <c r="F312" s="64"/>
      <c r="G312" s="70">
        <f>F312</f>
        <v>0</v>
      </c>
    </row>
    <row r="313" spans="1:7" s="76" customFormat="1" ht="15" hidden="1" customHeight="1">
      <c r="A313" s="79">
        <v>3</v>
      </c>
      <c r="B313" s="92" t="s">
        <v>29</v>
      </c>
      <c r="C313" s="69"/>
      <c r="D313" s="69"/>
      <c r="E313" s="69"/>
      <c r="F313" s="80"/>
      <c r="G313" s="81"/>
    </row>
    <row r="314" spans="1:7" ht="51" hidden="1" customHeight="1">
      <c r="A314" s="63"/>
      <c r="B314" s="88" t="s">
        <v>240</v>
      </c>
      <c r="C314" s="68" t="s">
        <v>89</v>
      </c>
      <c r="D314" s="68" t="s">
        <v>87</v>
      </c>
      <c r="E314" s="66"/>
      <c r="F314" s="64"/>
      <c r="G314" s="70">
        <f>F314</f>
        <v>0</v>
      </c>
    </row>
    <row r="315" spans="1:7" s="76" customFormat="1" ht="15" hidden="1" customHeight="1">
      <c r="A315" s="79">
        <v>4</v>
      </c>
      <c r="B315" s="92" t="s">
        <v>30</v>
      </c>
      <c r="C315" s="69"/>
      <c r="D315" s="69"/>
      <c r="E315" s="69"/>
      <c r="F315" s="80"/>
      <c r="G315" s="81"/>
    </row>
    <row r="316" spans="1:7" ht="42.75" hidden="1" customHeight="1">
      <c r="A316" s="63"/>
      <c r="B316" s="88" t="s">
        <v>241</v>
      </c>
      <c r="C316" s="68" t="s">
        <v>88</v>
      </c>
      <c r="D316" s="68"/>
      <c r="E316" s="66"/>
      <c r="F316" s="64"/>
      <c r="G316" s="70">
        <f>F316</f>
        <v>0</v>
      </c>
    </row>
    <row r="317" spans="1:7" ht="25.5" customHeight="1">
      <c r="A317" s="63"/>
      <c r="B317" s="151" t="s">
        <v>311</v>
      </c>
      <c r="C317" s="151"/>
      <c r="D317" s="151"/>
      <c r="E317" s="151"/>
      <c r="F317" s="64"/>
      <c r="G317" s="70"/>
    </row>
    <row r="318" spans="1:7" s="76" customFormat="1" ht="15" customHeight="1">
      <c r="A318" s="79">
        <v>1</v>
      </c>
      <c r="B318" s="82" t="s">
        <v>27</v>
      </c>
      <c r="C318" s="69"/>
      <c r="D318" s="69"/>
      <c r="E318" s="80"/>
      <c r="F318" s="80"/>
      <c r="G318" s="80"/>
    </row>
    <row r="319" spans="1:7" ht="40.5" customHeight="1">
      <c r="A319" s="63"/>
      <c r="B319" s="88" t="s">
        <v>280</v>
      </c>
      <c r="C319" s="68" t="s">
        <v>89</v>
      </c>
      <c r="D319" s="69" t="s">
        <v>178</v>
      </c>
      <c r="E319" s="67"/>
      <c r="F319" s="64">
        <f>300000</f>
        <v>300000</v>
      </c>
      <c r="G319" s="64">
        <f>F319</f>
        <v>300000</v>
      </c>
    </row>
    <row r="320" spans="1:7" s="76" customFormat="1" ht="15" customHeight="1">
      <c r="A320" s="79">
        <v>2</v>
      </c>
      <c r="B320" s="92" t="s">
        <v>28</v>
      </c>
      <c r="C320" s="69"/>
      <c r="D320" s="69"/>
      <c r="E320" s="80"/>
      <c r="F320" s="80"/>
      <c r="G320" s="80"/>
    </row>
    <row r="321" spans="1:7" ht="49.5" customHeight="1">
      <c r="A321" s="63"/>
      <c r="B321" s="88" t="s">
        <v>281</v>
      </c>
      <c r="C321" s="68" t="s">
        <v>180</v>
      </c>
      <c r="D321" s="68" t="s">
        <v>181</v>
      </c>
      <c r="E321" s="66"/>
      <c r="F321" s="64">
        <v>1</v>
      </c>
      <c r="G321" s="70">
        <f>F321</f>
        <v>1</v>
      </c>
    </row>
    <row r="322" spans="1:7" s="76" customFormat="1" ht="15" customHeight="1">
      <c r="A322" s="79">
        <v>3</v>
      </c>
      <c r="B322" s="92" t="s">
        <v>29</v>
      </c>
      <c r="C322" s="69"/>
      <c r="D322" s="69"/>
      <c r="E322" s="69"/>
      <c r="F322" s="80"/>
      <c r="G322" s="81"/>
    </row>
    <row r="323" spans="1:7" ht="51" customHeight="1">
      <c r="A323" s="63"/>
      <c r="B323" s="88" t="s">
        <v>282</v>
      </c>
      <c r="C323" s="68" t="s">
        <v>89</v>
      </c>
      <c r="D323" s="68" t="s">
        <v>87</v>
      </c>
      <c r="E323" s="66"/>
      <c r="F323" s="64">
        <f>F319/F321</f>
        <v>300000</v>
      </c>
      <c r="G323" s="70">
        <f>F323</f>
        <v>300000</v>
      </c>
    </row>
    <row r="324" spans="1:7" s="76" customFormat="1" ht="15" customHeight="1">
      <c r="A324" s="79">
        <v>4</v>
      </c>
      <c r="B324" s="92" t="s">
        <v>30</v>
      </c>
      <c r="C324" s="69"/>
      <c r="D324" s="69"/>
      <c r="E324" s="69"/>
      <c r="F324" s="80"/>
      <c r="G324" s="81"/>
    </row>
    <row r="325" spans="1:7" ht="42.75" customHeight="1">
      <c r="A325" s="63"/>
      <c r="B325" s="88" t="s">
        <v>283</v>
      </c>
      <c r="C325" s="68" t="s">
        <v>88</v>
      </c>
      <c r="D325" s="68"/>
      <c r="E325" s="66"/>
      <c r="F325" s="64">
        <v>100</v>
      </c>
      <c r="G325" s="70">
        <f>F325</f>
        <v>100</v>
      </c>
    </row>
    <row r="326" spans="1:7" ht="25.5" customHeight="1">
      <c r="A326" s="63"/>
      <c r="B326" s="156" t="s">
        <v>242</v>
      </c>
      <c r="C326" s="156"/>
      <c r="D326" s="156"/>
      <c r="E326" s="66"/>
      <c r="F326" s="65">
        <f>F333+F338</f>
        <v>549000</v>
      </c>
      <c r="G326" s="65">
        <f>G333+G338</f>
        <v>549000</v>
      </c>
    </row>
    <row r="327" spans="1:7" ht="21" customHeight="1">
      <c r="A327" s="35"/>
      <c r="B327" s="165" t="s">
        <v>243</v>
      </c>
      <c r="C327" s="165"/>
      <c r="D327" s="165"/>
      <c r="E327" s="165"/>
      <c r="F327" s="36"/>
      <c r="G327" s="36"/>
    </row>
    <row r="328" spans="1:7" s="76" customFormat="1" ht="15" customHeight="1">
      <c r="A328" s="71">
        <v>1</v>
      </c>
      <c r="B328" s="78" t="s">
        <v>27</v>
      </c>
      <c r="C328" s="73"/>
      <c r="D328" s="73"/>
      <c r="E328" s="77"/>
      <c r="F328" s="74"/>
      <c r="G328" s="74"/>
    </row>
    <row r="329" spans="1:7" ht="30" customHeight="1">
      <c r="A329" s="35"/>
      <c r="B329" s="89" t="s">
        <v>244</v>
      </c>
      <c r="C329" s="39" t="s">
        <v>89</v>
      </c>
      <c r="D329" s="40" t="s">
        <v>178</v>
      </c>
      <c r="E329" s="38"/>
      <c r="F329" s="36">
        <f>500000</f>
        <v>500000</v>
      </c>
      <c r="G329" s="36">
        <f>F329</f>
        <v>500000</v>
      </c>
    </row>
    <row r="330" spans="1:7" s="76" customFormat="1" ht="15" customHeight="1">
      <c r="A330" s="71">
        <v>2</v>
      </c>
      <c r="B330" s="72" t="s">
        <v>28</v>
      </c>
      <c r="C330" s="40"/>
      <c r="D330" s="40"/>
      <c r="E330" s="77"/>
      <c r="F330" s="74"/>
      <c r="G330" s="74"/>
    </row>
    <row r="331" spans="1:7" ht="42.75" customHeight="1">
      <c r="A331" s="35"/>
      <c r="B331" s="89" t="s">
        <v>245</v>
      </c>
      <c r="C331" s="39" t="s">
        <v>180</v>
      </c>
      <c r="D331" s="39" t="s">
        <v>181</v>
      </c>
      <c r="E331" s="37"/>
      <c r="F331" s="36">
        <v>1</v>
      </c>
      <c r="G331" s="41">
        <f>F331</f>
        <v>1</v>
      </c>
    </row>
    <row r="332" spans="1:7" s="76" customFormat="1" ht="15" customHeight="1">
      <c r="A332" s="71">
        <v>3</v>
      </c>
      <c r="B332" s="72" t="s">
        <v>29</v>
      </c>
      <c r="C332" s="40"/>
      <c r="D332" s="40"/>
      <c r="E332" s="73"/>
      <c r="F332" s="74"/>
      <c r="G332" s="75"/>
    </row>
    <row r="333" spans="1:7" ht="34.5" customHeight="1">
      <c r="A333" s="35"/>
      <c r="B333" s="89" t="s">
        <v>246</v>
      </c>
      <c r="C333" s="39" t="s">
        <v>89</v>
      </c>
      <c r="D333" s="39" t="s">
        <v>87</v>
      </c>
      <c r="E333" s="37"/>
      <c r="F333" s="36">
        <f>F329/F331</f>
        <v>500000</v>
      </c>
      <c r="G333" s="41">
        <f>F333</f>
        <v>500000</v>
      </c>
    </row>
    <row r="334" spans="1:7" s="76" customFormat="1" ht="15" customHeight="1">
      <c r="A334" s="71">
        <v>4</v>
      </c>
      <c r="B334" s="72" t="s">
        <v>30</v>
      </c>
      <c r="C334" s="40"/>
      <c r="D334" s="40"/>
      <c r="E334" s="73"/>
      <c r="F334" s="74"/>
      <c r="G334" s="75"/>
    </row>
    <row r="335" spans="1:7" ht="38.25" customHeight="1">
      <c r="A335" s="35"/>
      <c r="B335" s="89" t="s">
        <v>247</v>
      </c>
      <c r="C335" s="42" t="s">
        <v>88</v>
      </c>
      <c r="D335" s="39" t="s">
        <v>87</v>
      </c>
      <c r="E335" s="37"/>
      <c r="F335" s="36">
        <v>100</v>
      </c>
      <c r="G335" s="41">
        <f>F335</f>
        <v>100</v>
      </c>
    </row>
    <row r="336" spans="1:7" ht="26.25" customHeight="1">
      <c r="A336" s="35"/>
      <c r="B336" s="162" t="s">
        <v>300</v>
      </c>
      <c r="C336" s="163"/>
      <c r="D336" s="163"/>
      <c r="E336" s="163"/>
      <c r="F336" s="164"/>
      <c r="G336" s="36"/>
    </row>
    <row r="337" spans="1:8" ht="14.25" customHeight="1">
      <c r="A337" s="71">
        <v>1</v>
      </c>
      <c r="B337" s="78" t="s">
        <v>27</v>
      </c>
      <c r="C337" s="73"/>
      <c r="D337" s="73"/>
      <c r="E337" s="77"/>
      <c r="F337" s="74"/>
      <c r="G337" s="74"/>
    </row>
    <row r="338" spans="1:8" ht="38.25" customHeight="1">
      <c r="A338" s="35"/>
      <c r="B338" s="89" t="s">
        <v>296</v>
      </c>
      <c r="C338" s="39" t="s">
        <v>89</v>
      </c>
      <c r="D338" s="40" t="s">
        <v>178</v>
      </c>
      <c r="E338" s="38"/>
      <c r="F338" s="36">
        <v>49000</v>
      </c>
      <c r="G338" s="36">
        <f>F338</f>
        <v>49000</v>
      </c>
    </row>
    <row r="339" spans="1:8" ht="20.25" customHeight="1">
      <c r="A339" s="71">
        <v>2</v>
      </c>
      <c r="B339" s="72" t="s">
        <v>28</v>
      </c>
      <c r="C339" s="40"/>
      <c r="D339" s="40"/>
      <c r="E339" s="77"/>
      <c r="F339" s="74"/>
      <c r="G339" s="74"/>
    </row>
    <row r="340" spans="1:8" ht="60" customHeight="1">
      <c r="A340" s="35"/>
      <c r="B340" s="89" t="s">
        <v>297</v>
      </c>
      <c r="C340" s="39" t="s">
        <v>180</v>
      </c>
      <c r="D340" s="39" t="s">
        <v>181</v>
      </c>
      <c r="E340" s="37"/>
      <c r="F340" s="36">
        <v>1</v>
      </c>
      <c r="G340" s="41">
        <f>F340</f>
        <v>1</v>
      </c>
    </row>
    <row r="341" spans="1:8" ht="20.25" customHeight="1">
      <c r="A341" s="71">
        <v>3</v>
      </c>
      <c r="B341" s="72" t="s">
        <v>29</v>
      </c>
      <c r="C341" s="40"/>
      <c r="D341" s="40"/>
      <c r="E341" s="73"/>
      <c r="F341" s="74"/>
      <c r="G341" s="75"/>
    </row>
    <row r="342" spans="1:8" ht="46.5" customHeight="1">
      <c r="A342" s="35"/>
      <c r="B342" s="89" t="s">
        <v>298</v>
      </c>
      <c r="C342" s="39" t="s">
        <v>89</v>
      </c>
      <c r="D342" s="39" t="s">
        <v>87</v>
      </c>
      <c r="E342" s="37"/>
      <c r="F342" s="36">
        <f>F338/F340</f>
        <v>49000</v>
      </c>
      <c r="G342" s="41">
        <f>F342</f>
        <v>49000</v>
      </c>
    </row>
    <row r="343" spans="1:8" ht="16.5" customHeight="1">
      <c r="A343" s="71">
        <v>4</v>
      </c>
      <c r="B343" s="72" t="s">
        <v>30</v>
      </c>
      <c r="C343" s="40"/>
      <c r="D343" s="40"/>
      <c r="E343" s="73"/>
      <c r="F343" s="74"/>
      <c r="G343" s="75"/>
    </row>
    <row r="344" spans="1:8" ht="44.25" customHeight="1">
      <c r="A344" s="35"/>
      <c r="B344" s="89" t="s">
        <v>299</v>
      </c>
      <c r="C344" s="42" t="s">
        <v>88</v>
      </c>
      <c r="D344" s="39" t="s">
        <v>87</v>
      </c>
      <c r="E344" s="37"/>
      <c r="F344" s="36">
        <v>100</v>
      </c>
      <c r="G344" s="41">
        <f>F344</f>
        <v>100</v>
      </c>
    </row>
    <row r="345" spans="1:8" ht="22.5" customHeight="1">
      <c r="A345" s="160"/>
      <c r="B345" s="160"/>
      <c r="C345" s="160"/>
      <c r="D345" s="18"/>
    </row>
    <row r="346" spans="1:8" s="58" customFormat="1" ht="33" customHeight="1">
      <c r="A346" s="143" t="s">
        <v>316</v>
      </c>
      <c r="B346" s="143"/>
      <c r="C346" s="143"/>
      <c r="D346" s="97"/>
      <c r="E346" s="98"/>
      <c r="F346" s="144" t="s">
        <v>307</v>
      </c>
      <c r="G346" s="144"/>
    </row>
    <row r="347" spans="1:8" s="58" customFormat="1" ht="12.75" customHeight="1">
      <c r="A347" s="99"/>
      <c r="B347" s="100"/>
      <c r="D347" s="94" t="s">
        <v>31</v>
      </c>
      <c r="F347" s="140" t="s">
        <v>302</v>
      </c>
      <c r="G347" s="140"/>
    </row>
    <row r="348" spans="1:8" s="58" customFormat="1" ht="15.75" customHeight="1">
      <c r="A348" s="145" t="s">
        <v>32</v>
      </c>
      <c r="B348" s="145"/>
      <c r="C348" s="100"/>
      <c r="D348" s="100"/>
    </row>
    <row r="349" spans="1:8" s="58" customFormat="1" ht="34.5" customHeight="1">
      <c r="A349" s="146" t="s">
        <v>303</v>
      </c>
      <c r="B349" s="146"/>
      <c r="C349" s="146"/>
      <c r="D349" s="100"/>
    </row>
    <row r="350" spans="1:8" s="58" customFormat="1" ht="33" customHeight="1">
      <c r="A350" s="147" t="s">
        <v>304</v>
      </c>
      <c r="B350" s="145"/>
      <c r="C350" s="145"/>
      <c r="D350" s="97"/>
      <c r="E350" s="98"/>
      <c r="F350" s="148" t="s">
        <v>305</v>
      </c>
      <c r="G350" s="148"/>
    </row>
    <row r="351" spans="1:8" s="58" customFormat="1" ht="9.75" customHeight="1">
      <c r="B351" s="100"/>
      <c r="C351" s="100"/>
      <c r="D351" s="94" t="s">
        <v>31</v>
      </c>
      <c r="F351" s="140" t="s">
        <v>52</v>
      </c>
      <c r="G351" s="140"/>
    </row>
    <row r="352" spans="1:8" s="58" customFormat="1" ht="14.25" customHeight="1">
      <c r="A352" s="101" t="s">
        <v>306</v>
      </c>
      <c r="B352" s="101"/>
      <c r="C352" s="101"/>
      <c r="D352" s="101"/>
      <c r="E352" s="101"/>
      <c r="F352" s="101"/>
      <c r="G352" s="101"/>
      <c r="H352" s="101"/>
    </row>
    <row r="353" spans="1:2" s="58" customFormat="1" ht="3" customHeight="1">
      <c r="A353" s="102"/>
      <c r="B353" s="58" t="s">
        <v>83</v>
      </c>
    </row>
    <row r="354" spans="1:2" ht="12" customHeight="1">
      <c r="A354" s="33" t="s">
        <v>51</v>
      </c>
    </row>
  </sheetData>
  <mergeCells count="104">
    <mergeCell ref="B35:G35"/>
    <mergeCell ref="C32:G32"/>
    <mergeCell ref="A18:C18"/>
    <mergeCell ref="D18:E18"/>
    <mergeCell ref="B44:C44"/>
    <mergeCell ref="B45:C45"/>
    <mergeCell ref="B46:C46"/>
    <mergeCell ref="B47:C47"/>
    <mergeCell ref="D20:E20"/>
    <mergeCell ref="B200:E200"/>
    <mergeCell ref="F1:G3"/>
    <mergeCell ref="E5:G5"/>
    <mergeCell ref="E6:G6"/>
    <mergeCell ref="E7:G7"/>
    <mergeCell ref="E8:G8"/>
    <mergeCell ref="E9:G9"/>
    <mergeCell ref="B30:G30"/>
    <mergeCell ref="E22:F22"/>
    <mergeCell ref="E38:E39"/>
    <mergeCell ref="E10:G10"/>
    <mergeCell ref="A13:G13"/>
    <mergeCell ref="A14:G14"/>
    <mergeCell ref="D17:F17"/>
    <mergeCell ref="D19:F19"/>
    <mergeCell ref="B23:G23"/>
    <mergeCell ref="B27:G27"/>
    <mergeCell ref="B29:G29"/>
    <mergeCell ref="B33:G33"/>
    <mergeCell ref="B218:E218"/>
    <mergeCell ref="B190:D190"/>
    <mergeCell ref="B191:E191"/>
    <mergeCell ref="B336:F336"/>
    <mergeCell ref="A20:C20"/>
    <mergeCell ref="B327:E327"/>
    <mergeCell ref="B254:E254"/>
    <mergeCell ref="B263:E263"/>
    <mergeCell ref="B272:E272"/>
    <mergeCell ref="B281:E281"/>
    <mergeCell ref="B290:E290"/>
    <mergeCell ref="E21:F21"/>
    <mergeCell ref="B24:G26"/>
    <mergeCell ref="B42:C42"/>
    <mergeCell ref="B36:G36"/>
    <mergeCell ref="B86:D86"/>
    <mergeCell ref="B48:C48"/>
    <mergeCell ref="B49:C49"/>
    <mergeCell ref="B50:C50"/>
    <mergeCell ref="B51:C51"/>
    <mergeCell ref="B52:C52"/>
    <mergeCell ref="B40:C40"/>
    <mergeCell ref="B41:C41"/>
    <mergeCell ref="B43:C43"/>
    <mergeCell ref="B87:D87"/>
    <mergeCell ref="B116:D116"/>
    <mergeCell ref="B125:D125"/>
    <mergeCell ref="B134:D134"/>
    <mergeCell ref="B145:D145"/>
    <mergeCell ref="B154:D154"/>
    <mergeCell ref="B163:D163"/>
    <mergeCell ref="B172:D172"/>
    <mergeCell ref="B181:D181"/>
    <mergeCell ref="B58:C58"/>
    <mergeCell ref="B59:C59"/>
    <mergeCell ref="B60:C60"/>
    <mergeCell ref="B61:C61"/>
    <mergeCell ref="B53:C53"/>
    <mergeCell ref="B54:C54"/>
    <mergeCell ref="B55:C55"/>
    <mergeCell ref="B56:C56"/>
    <mergeCell ref="B57:C57"/>
    <mergeCell ref="B67:C67"/>
    <mergeCell ref="B69:C69"/>
    <mergeCell ref="B70:C70"/>
    <mergeCell ref="B71:C71"/>
    <mergeCell ref="B62:C62"/>
    <mergeCell ref="B63:C63"/>
    <mergeCell ref="B64:C64"/>
    <mergeCell ref="B65:C65"/>
    <mergeCell ref="B66:C66"/>
    <mergeCell ref="B68:C68"/>
    <mergeCell ref="F351:G351"/>
    <mergeCell ref="B72:C72"/>
    <mergeCell ref="A346:C346"/>
    <mergeCell ref="F346:G346"/>
    <mergeCell ref="F347:G347"/>
    <mergeCell ref="A348:B348"/>
    <mergeCell ref="A349:C349"/>
    <mergeCell ref="A350:C350"/>
    <mergeCell ref="F350:G350"/>
    <mergeCell ref="A73:C73"/>
    <mergeCell ref="B227:E227"/>
    <mergeCell ref="B236:E236"/>
    <mergeCell ref="B245:E245"/>
    <mergeCell ref="B308:E308"/>
    <mergeCell ref="B75:G75"/>
    <mergeCell ref="B82:G82"/>
    <mergeCell ref="A80:B80"/>
    <mergeCell ref="B96:D96"/>
    <mergeCell ref="B105:D105"/>
    <mergeCell ref="B209:E209"/>
    <mergeCell ref="B299:E299"/>
    <mergeCell ref="B317:E317"/>
    <mergeCell ref="B326:D326"/>
    <mergeCell ref="A345:C345"/>
  </mergeCells>
  <pageMargins left="0.19685039370078741" right="0.15748031496062992" top="0.35433070866141736" bottom="0.27559055118110237" header="0.31496062992125984" footer="0.19685039370078741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topLeftCell="A22" workbookViewId="0">
      <selection activeCell="S13" sqref="S13"/>
    </sheetView>
  </sheetViews>
  <sheetFormatPr defaultColWidth="9.125" defaultRowHeight="15.75"/>
  <cols>
    <col min="1" max="1" width="4.375" style="6" customWidth="1"/>
    <col min="2" max="2" width="12.25" style="6" customWidth="1"/>
    <col min="3" max="3" width="11.375" style="6" customWidth="1"/>
    <col min="4" max="4" width="9.125" style="6"/>
    <col min="5" max="13" width="13" style="6" customWidth="1"/>
    <col min="14" max="16384" width="9.125" style="6"/>
  </cols>
  <sheetData>
    <row r="1" spans="1:13" ht="15.75" customHeight="1">
      <c r="J1" s="195" t="s">
        <v>71</v>
      </c>
      <c r="K1" s="195"/>
      <c r="L1" s="195"/>
      <c r="M1" s="195"/>
    </row>
    <row r="2" spans="1:13">
      <c r="J2" s="195"/>
      <c r="K2" s="195"/>
      <c r="L2" s="195"/>
      <c r="M2" s="195"/>
    </row>
    <row r="3" spans="1:13">
      <c r="J3" s="195"/>
      <c r="K3" s="195"/>
      <c r="L3" s="195"/>
      <c r="M3" s="195"/>
    </row>
    <row r="4" spans="1:13">
      <c r="J4" s="195"/>
      <c r="K4" s="195"/>
      <c r="L4" s="195"/>
      <c r="M4" s="195"/>
    </row>
    <row r="5" spans="1:13">
      <c r="A5" s="201" t="s">
        <v>36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>
      <c r="A6" s="201" t="s">
        <v>53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</row>
    <row r="7" spans="1:13">
      <c r="A7" s="196" t="s">
        <v>3</v>
      </c>
      <c r="B7" s="5"/>
      <c r="C7" s="3"/>
      <c r="E7" s="198"/>
      <c r="F7" s="198"/>
      <c r="G7" s="198"/>
      <c r="H7" s="198"/>
      <c r="I7" s="198"/>
      <c r="J7" s="198"/>
      <c r="K7" s="198"/>
      <c r="L7" s="198"/>
      <c r="M7" s="198"/>
    </row>
    <row r="8" spans="1:13" ht="15" customHeight="1">
      <c r="A8" s="196"/>
      <c r="B8" s="11" t="s">
        <v>45</v>
      </c>
      <c r="C8" s="13"/>
      <c r="D8" s="14"/>
      <c r="E8" s="199" t="s">
        <v>34</v>
      </c>
      <c r="F8" s="199"/>
      <c r="G8" s="199"/>
      <c r="H8" s="199"/>
      <c r="I8" s="199"/>
      <c r="J8" s="199"/>
      <c r="K8" s="199"/>
      <c r="L8" s="199"/>
      <c r="M8" s="199"/>
    </row>
    <row r="9" spans="1:13">
      <c r="A9" s="196" t="s">
        <v>4</v>
      </c>
      <c r="B9" s="5"/>
      <c r="C9" s="3"/>
      <c r="E9" s="198"/>
      <c r="F9" s="198"/>
      <c r="G9" s="198"/>
      <c r="H9" s="198"/>
      <c r="I9" s="198"/>
      <c r="J9" s="198"/>
      <c r="K9" s="198"/>
      <c r="L9" s="198"/>
      <c r="M9" s="198"/>
    </row>
    <row r="10" spans="1:13" ht="15" customHeight="1">
      <c r="A10" s="196"/>
      <c r="B10" s="11" t="s">
        <v>45</v>
      </c>
      <c r="C10" s="13"/>
      <c r="D10" s="14"/>
      <c r="E10" s="202" t="s">
        <v>33</v>
      </c>
      <c r="F10" s="202"/>
      <c r="G10" s="202"/>
      <c r="H10" s="202"/>
      <c r="I10" s="202"/>
      <c r="J10" s="202"/>
      <c r="K10" s="202"/>
      <c r="L10" s="202"/>
      <c r="M10" s="202"/>
    </row>
    <row r="11" spans="1:13">
      <c r="A11" s="196" t="s">
        <v>5</v>
      </c>
      <c r="B11" s="5"/>
      <c r="C11" s="5"/>
      <c r="E11" s="198"/>
      <c r="F11" s="198"/>
      <c r="G11" s="198"/>
      <c r="H11" s="198"/>
      <c r="I11" s="198"/>
      <c r="J11" s="198"/>
      <c r="K11" s="198"/>
      <c r="L11" s="198"/>
      <c r="M11" s="198"/>
    </row>
    <row r="12" spans="1:13" ht="15" customHeight="1">
      <c r="A12" s="196"/>
      <c r="B12" s="11" t="s">
        <v>45</v>
      </c>
      <c r="C12" s="2" t="s">
        <v>6</v>
      </c>
      <c r="D12" s="14"/>
      <c r="E12" s="199" t="s">
        <v>35</v>
      </c>
      <c r="F12" s="199"/>
      <c r="G12" s="199"/>
      <c r="H12" s="199"/>
      <c r="I12" s="199"/>
      <c r="J12" s="199"/>
      <c r="K12" s="199"/>
      <c r="L12" s="199"/>
      <c r="M12" s="199"/>
    </row>
    <row r="13" spans="1:13" ht="19.5" customHeight="1">
      <c r="A13" s="203" t="s">
        <v>54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</row>
    <row r="14" spans="1:13">
      <c r="A14" s="1"/>
    </row>
    <row r="15" spans="1:13" ht="31.5">
      <c r="A15" s="4" t="s">
        <v>44</v>
      </c>
      <c r="B15" s="200" t="s">
        <v>47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</row>
    <row r="16" spans="1:13">
      <c r="A16" s="4"/>
      <c r="B16" s="200"/>
      <c r="C16" s="200"/>
      <c r="D16" s="200"/>
      <c r="E16" s="200"/>
      <c r="F16" s="200"/>
      <c r="G16" s="200"/>
      <c r="H16" s="200"/>
      <c r="I16" s="200"/>
      <c r="J16" s="200"/>
      <c r="K16" s="200"/>
      <c r="L16" s="200"/>
      <c r="M16" s="200"/>
    </row>
    <row r="17" spans="1:26">
      <c r="A17" s="4"/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</row>
    <row r="18" spans="1:26">
      <c r="A18" s="1"/>
    </row>
    <row r="19" spans="1:26">
      <c r="A19" s="7" t="s">
        <v>55</v>
      </c>
    </row>
    <row r="20" spans="1:26">
      <c r="A20" s="3"/>
    </row>
    <row r="21" spans="1:26">
      <c r="A21" s="7" t="s">
        <v>56</v>
      </c>
    </row>
    <row r="22" spans="1:26">
      <c r="A22" s="1"/>
    </row>
    <row r="23" spans="1:26" ht="32.25" customHeight="1">
      <c r="A23" s="4" t="s">
        <v>44</v>
      </c>
      <c r="B23" s="200" t="s">
        <v>12</v>
      </c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</row>
    <row r="24" spans="1:26">
      <c r="A24" s="4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</row>
    <row r="25" spans="1:26">
      <c r="A25" s="4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</row>
    <row r="26" spans="1:26">
      <c r="A26" s="1"/>
    </row>
    <row r="27" spans="1:26">
      <c r="A27" s="7" t="s">
        <v>57</v>
      </c>
    </row>
    <row r="28" spans="1:26" ht="15.75" customHeight="1">
      <c r="B28" s="12"/>
      <c r="L28" s="12" t="s">
        <v>49</v>
      </c>
    </row>
    <row r="29" spans="1:26">
      <c r="A29" s="1"/>
    </row>
    <row r="30" spans="1:26" ht="30" customHeight="1">
      <c r="A30" s="200" t="s">
        <v>44</v>
      </c>
      <c r="B30" s="200" t="s">
        <v>58</v>
      </c>
      <c r="C30" s="200"/>
      <c r="D30" s="200"/>
      <c r="E30" s="200" t="s">
        <v>37</v>
      </c>
      <c r="F30" s="200"/>
      <c r="G30" s="200"/>
      <c r="H30" s="200" t="s">
        <v>59</v>
      </c>
      <c r="I30" s="200"/>
      <c r="J30" s="200"/>
      <c r="K30" s="200" t="s">
        <v>38</v>
      </c>
      <c r="L30" s="200"/>
      <c r="M30" s="200"/>
      <c r="R30" s="197"/>
      <c r="S30" s="197"/>
      <c r="T30" s="197"/>
      <c r="U30" s="197"/>
      <c r="V30" s="197"/>
      <c r="W30" s="197"/>
      <c r="X30" s="197"/>
      <c r="Y30" s="197"/>
      <c r="Z30" s="197"/>
    </row>
    <row r="31" spans="1:26" ht="33" customHeight="1">
      <c r="A31" s="200"/>
      <c r="B31" s="200"/>
      <c r="C31" s="200"/>
      <c r="D31" s="200"/>
      <c r="E31" s="4" t="s">
        <v>39</v>
      </c>
      <c r="F31" s="4" t="s">
        <v>40</v>
      </c>
      <c r="G31" s="4" t="s">
        <v>41</v>
      </c>
      <c r="H31" s="4" t="s">
        <v>39</v>
      </c>
      <c r="I31" s="4" t="s">
        <v>40</v>
      </c>
      <c r="J31" s="4" t="s">
        <v>41</v>
      </c>
      <c r="K31" s="4" t="s">
        <v>39</v>
      </c>
      <c r="L31" s="4" t="s">
        <v>40</v>
      </c>
      <c r="M31" s="4" t="s">
        <v>41</v>
      </c>
      <c r="R31" s="8"/>
      <c r="S31" s="8"/>
      <c r="T31" s="8"/>
      <c r="U31" s="8"/>
      <c r="V31" s="8"/>
      <c r="W31" s="8"/>
      <c r="X31" s="8"/>
      <c r="Y31" s="8"/>
      <c r="Z31" s="8"/>
    </row>
    <row r="32" spans="1:26">
      <c r="A32" s="4">
        <v>1</v>
      </c>
      <c r="B32" s="200">
        <v>2</v>
      </c>
      <c r="C32" s="200"/>
      <c r="D32" s="200"/>
      <c r="E32" s="4">
        <v>3</v>
      </c>
      <c r="F32" s="4">
        <v>4</v>
      </c>
      <c r="G32" s="4">
        <v>5</v>
      </c>
      <c r="H32" s="4">
        <v>6</v>
      </c>
      <c r="I32" s="4">
        <v>7</v>
      </c>
      <c r="J32" s="4">
        <v>8</v>
      </c>
      <c r="K32" s="4">
        <v>9</v>
      </c>
      <c r="L32" s="4">
        <v>10</v>
      </c>
      <c r="M32" s="4">
        <v>11</v>
      </c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4"/>
      <c r="B33" s="200" t="s">
        <v>18</v>
      </c>
      <c r="C33" s="200"/>
      <c r="D33" s="200"/>
      <c r="E33" s="4"/>
      <c r="F33" s="4"/>
      <c r="G33" s="4"/>
      <c r="H33" s="4"/>
      <c r="I33" s="4"/>
      <c r="J33" s="4"/>
      <c r="K33" s="4"/>
      <c r="L33" s="4"/>
      <c r="M33" s="4"/>
      <c r="R33" s="8"/>
      <c r="S33" s="8"/>
      <c r="T33" s="8"/>
      <c r="U33" s="8"/>
      <c r="V33" s="8"/>
      <c r="W33" s="8"/>
      <c r="X33" s="8"/>
      <c r="Y33" s="8"/>
      <c r="Z33" s="8"/>
    </row>
    <row r="34" spans="1:26">
      <c r="A34" s="4"/>
      <c r="B34" s="200"/>
      <c r="C34" s="200"/>
      <c r="D34" s="200"/>
      <c r="E34" s="4"/>
      <c r="F34" s="4"/>
      <c r="G34" s="4"/>
      <c r="H34" s="4"/>
      <c r="I34" s="4"/>
      <c r="J34" s="4"/>
      <c r="K34" s="4"/>
      <c r="L34" s="4"/>
      <c r="M34" s="4"/>
      <c r="R34" s="8"/>
      <c r="S34" s="8"/>
      <c r="T34" s="8"/>
      <c r="U34" s="8"/>
      <c r="V34" s="8"/>
      <c r="W34" s="8"/>
      <c r="X34" s="8"/>
      <c r="Y34" s="8"/>
      <c r="Z34" s="8"/>
    </row>
    <row r="35" spans="1:26" ht="32.25" customHeight="1">
      <c r="A35" s="205" t="s">
        <v>60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</row>
    <row r="36" spans="1:26">
      <c r="A36" s="1"/>
    </row>
    <row r="37" spans="1:26" ht="33" customHeight="1">
      <c r="A37" s="207" t="s">
        <v>61</v>
      </c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</row>
    <row r="38" spans="1:26">
      <c r="K38" s="3" t="s">
        <v>49</v>
      </c>
    </row>
    <row r="39" spans="1:26">
      <c r="A39" s="1"/>
    </row>
    <row r="40" spans="1:26" ht="31.5" customHeight="1">
      <c r="A40" s="200" t="s">
        <v>11</v>
      </c>
      <c r="B40" s="200" t="s">
        <v>62</v>
      </c>
      <c r="C40" s="200"/>
      <c r="D40" s="200"/>
      <c r="E40" s="200" t="s">
        <v>37</v>
      </c>
      <c r="F40" s="200"/>
      <c r="G40" s="200"/>
      <c r="H40" s="200" t="s">
        <v>59</v>
      </c>
      <c r="I40" s="200"/>
      <c r="J40" s="200"/>
      <c r="K40" s="200" t="s">
        <v>38</v>
      </c>
      <c r="L40" s="200"/>
      <c r="M40" s="200"/>
    </row>
    <row r="41" spans="1:26" ht="33.75" customHeight="1">
      <c r="A41" s="200"/>
      <c r="B41" s="200"/>
      <c r="C41" s="200"/>
      <c r="D41" s="200"/>
      <c r="E41" s="4" t="s">
        <v>39</v>
      </c>
      <c r="F41" s="4" t="s">
        <v>40</v>
      </c>
      <c r="G41" s="4" t="s">
        <v>41</v>
      </c>
      <c r="H41" s="4" t="s">
        <v>39</v>
      </c>
      <c r="I41" s="4" t="s">
        <v>40</v>
      </c>
      <c r="J41" s="4" t="s">
        <v>41</v>
      </c>
      <c r="K41" s="4" t="s">
        <v>39</v>
      </c>
      <c r="L41" s="4" t="s">
        <v>40</v>
      </c>
      <c r="M41" s="4" t="s">
        <v>41</v>
      </c>
    </row>
    <row r="42" spans="1:26">
      <c r="A42" s="4">
        <v>1</v>
      </c>
      <c r="B42" s="200">
        <v>2</v>
      </c>
      <c r="C42" s="200"/>
      <c r="D42" s="200"/>
      <c r="E42" s="4">
        <v>3</v>
      </c>
      <c r="F42" s="4">
        <v>4</v>
      </c>
      <c r="G42" s="4">
        <v>5</v>
      </c>
      <c r="H42" s="4">
        <v>6</v>
      </c>
      <c r="I42" s="4">
        <v>7</v>
      </c>
      <c r="J42" s="4">
        <v>8</v>
      </c>
      <c r="K42" s="4">
        <v>9</v>
      </c>
      <c r="L42" s="4">
        <v>10</v>
      </c>
      <c r="M42" s="4">
        <v>11</v>
      </c>
    </row>
    <row r="43" spans="1:26">
      <c r="A43" s="4"/>
      <c r="B43" s="200"/>
      <c r="C43" s="200"/>
      <c r="D43" s="200"/>
      <c r="E43" s="4"/>
      <c r="F43" s="4"/>
      <c r="G43" s="4"/>
      <c r="H43" s="4"/>
      <c r="I43" s="4"/>
      <c r="J43" s="4"/>
      <c r="K43" s="4"/>
      <c r="L43" s="4"/>
      <c r="M43" s="4"/>
    </row>
    <row r="44" spans="1:26">
      <c r="A44" s="1"/>
    </row>
    <row r="45" spans="1:26">
      <c r="A45" s="7" t="s">
        <v>63</v>
      </c>
    </row>
    <row r="46" spans="1:26">
      <c r="A46" s="1"/>
    </row>
    <row r="47" spans="1:26" ht="53.25" customHeight="1">
      <c r="A47" s="200" t="s">
        <v>11</v>
      </c>
      <c r="B47" s="200" t="s">
        <v>42</v>
      </c>
      <c r="C47" s="200" t="s">
        <v>25</v>
      </c>
      <c r="D47" s="200" t="s">
        <v>26</v>
      </c>
      <c r="E47" s="200" t="s">
        <v>37</v>
      </c>
      <c r="F47" s="200"/>
      <c r="G47" s="200"/>
      <c r="H47" s="200" t="s">
        <v>64</v>
      </c>
      <c r="I47" s="200"/>
      <c r="J47" s="200"/>
      <c r="K47" s="200" t="s">
        <v>38</v>
      </c>
      <c r="L47" s="200"/>
      <c r="M47" s="200"/>
    </row>
    <row r="48" spans="1:26" ht="30.75" customHeight="1">
      <c r="A48" s="200"/>
      <c r="B48" s="200"/>
      <c r="C48" s="200"/>
      <c r="D48" s="200"/>
      <c r="E48" s="4" t="s">
        <v>39</v>
      </c>
      <c r="F48" s="4" t="s">
        <v>40</v>
      </c>
      <c r="G48" s="4" t="s">
        <v>41</v>
      </c>
      <c r="H48" s="4" t="s">
        <v>39</v>
      </c>
      <c r="I48" s="4" t="s">
        <v>40</v>
      </c>
      <c r="J48" s="4" t="s">
        <v>41</v>
      </c>
      <c r="K48" s="4" t="s">
        <v>39</v>
      </c>
      <c r="L48" s="4" t="s">
        <v>40</v>
      </c>
      <c r="M48" s="4" t="s">
        <v>41</v>
      </c>
    </row>
    <row r="49" spans="1:13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  <c r="K49" s="4">
        <v>11</v>
      </c>
      <c r="L49" s="4">
        <v>12</v>
      </c>
      <c r="M49" s="4">
        <v>13</v>
      </c>
    </row>
    <row r="50" spans="1:13">
      <c r="A50" s="4">
        <v>1</v>
      </c>
      <c r="B50" s="4" t="s">
        <v>27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>
      <c r="A53" s="200" t="s">
        <v>65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</row>
    <row r="54" spans="1:13">
      <c r="A54" s="4">
        <v>2</v>
      </c>
      <c r="B54" s="4" t="s">
        <v>28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>
      <c r="A57" s="200" t="s">
        <v>65</v>
      </c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1:13">
      <c r="A58" s="4">
        <v>3</v>
      </c>
      <c r="B58" s="4" t="s">
        <v>29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>
      <c r="A61" s="200" t="s">
        <v>65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  <c r="L61" s="200"/>
      <c r="M61" s="200"/>
    </row>
    <row r="62" spans="1:13">
      <c r="A62" s="4">
        <v>4</v>
      </c>
      <c r="B62" s="4" t="s">
        <v>30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>
      <c r="A65" s="200" t="s">
        <v>65</v>
      </c>
      <c r="B65" s="200"/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</row>
    <row r="66" spans="1:13">
      <c r="A66" s="200" t="s">
        <v>43</v>
      </c>
      <c r="B66" s="200"/>
      <c r="C66" s="200"/>
      <c r="D66" s="200"/>
      <c r="E66" s="200"/>
      <c r="F66" s="200"/>
      <c r="G66" s="200"/>
      <c r="H66" s="200"/>
      <c r="I66" s="200"/>
      <c r="J66" s="200"/>
      <c r="K66" s="200"/>
      <c r="L66" s="200"/>
      <c r="M66" s="200"/>
    </row>
    <row r="67" spans="1:13">
      <c r="A67" s="1"/>
    </row>
    <row r="68" spans="1:13" ht="19.5" customHeight="1">
      <c r="A68" s="7" t="s">
        <v>66</v>
      </c>
      <c r="B68" s="7"/>
      <c r="C68" s="7"/>
      <c r="D68" s="7"/>
    </row>
    <row r="69" spans="1:13" ht="6.75" customHeight="1">
      <c r="A69" s="203" t="s">
        <v>67</v>
      </c>
      <c r="B69" s="203"/>
      <c r="C69" s="203"/>
      <c r="D69" s="203"/>
    </row>
    <row r="70" spans="1:13" ht="19.5" customHeight="1">
      <c r="A70" s="9" t="s">
        <v>68</v>
      </c>
      <c r="B70" s="9"/>
      <c r="C70" s="9"/>
      <c r="D70" s="9"/>
    </row>
    <row r="71" spans="1:13">
      <c r="A71" s="209" t="s">
        <v>70</v>
      </c>
      <c r="B71" s="209"/>
      <c r="C71" s="209"/>
      <c r="D71" s="209"/>
      <c r="E71" s="209"/>
    </row>
    <row r="72" spans="1:13">
      <c r="A72" s="209"/>
      <c r="B72" s="209"/>
      <c r="C72" s="209"/>
      <c r="D72" s="209"/>
      <c r="E72" s="209"/>
      <c r="G72" s="204"/>
      <c r="H72" s="204"/>
      <c r="J72" s="204"/>
      <c r="K72" s="204"/>
      <c r="L72" s="204"/>
      <c r="M72" s="204"/>
    </row>
    <row r="73" spans="1:13" ht="15.75" customHeight="1">
      <c r="A73" s="10"/>
      <c r="B73" s="10"/>
      <c r="C73" s="10"/>
      <c r="D73" s="10"/>
      <c r="E73" s="10"/>
      <c r="G73" s="208" t="s">
        <v>31</v>
      </c>
      <c r="H73" s="208"/>
      <c r="J73" s="202" t="s">
        <v>52</v>
      </c>
      <c r="K73" s="202"/>
      <c r="L73" s="202"/>
      <c r="M73" s="202"/>
    </row>
    <row r="74" spans="1:13" ht="43.5" customHeight="1">
      <c r="A74" s="209" t="s">
        <v>69</v>
      </c>
      <c r="B74" s="209"/>
      <c r="C74" s="209"/>
      <c r="D74" s="209"/>
      <c r="E74" s="209"/>
      <c r="G74" s="204"/>
      <c r="H74" s="204"/>
      <c r="J74" s="204"/>
      <c r="K74" s="204"/>
      <c r="L74" s="204"/>
      <c r="M74" s="204"/>
    </row>
    <row r="75" spans="1:13" ht="15.75" customHeight="1">
      <c r="A75" s="209"/>
      <c r="B75" s="209"/>
      <c r="C75" s="209"/>
      <c r="D75" s="209"/>
      <c r="E75" s="209"/>
      <c r="G75" s="208" t="s">
        <v>31</v>
      </c>
      <c r="H75" s="208"/>
      <c r="J75" s="202" t="s">
        <v>52</v>
      </c>
      <c r="K75" s="202"/>
      <c r="L75" s="202"/>
      <c r="M75" s="202"/>
    </row>
  </sheetData>
  <mergeCells count="62">
    <mergeCell ref="B42:D42"/>
    <mergeCell ref="B43:D43"/>
    <mergeCell ref="A71:E72"/>
    <mergeCell ref="A74:E75"/>
    <mergeCell ref="G72:H72"/>
    <mergeCell ref="G75:H75"/>
    <mergeCell ref="A66:M66"/>
    <mergeCell ref="A47:A48"/>
    <mergeCell ref="B47:B48"/>
    <mergeCell ref="C47:C48"/>
    <mergeCell ref="D47:D48"/>
    <mergeCell ref="K47:M47"/>
    <mergeCell ref="A53:M53"/>
    <mergeCell ref="A57:M57"/>
    <mergeCell ref="A61:M61"/>
    <mergeCell ref="A65:M65"/>
    <mergeCell ref="J73:M73"/>
    <mergeCell ref="J72:M72"/>
    <mergeCell ref="J74:M74"/>
    <mergeCell ref="J75:M75"/>
    <mergeCell ref="B32:D32"/>
    <mergeCell ref="B33:D33"/>
    <mergeCell ref="B34:D34"/>
    <mergeCell ref="A35:M35"/>
    <mergeCell ref="A37:M37"/>
    <mergeCell ref="G74:H74"/>
    <mergeCell ref="A69:D69"/>
    <mergeCell ref="E47:G47"/>
    <mergeCell ref="H47:J47"/>
    <mergeCell ref="G73:H73"/>
    <mergeCell ref="B40:D41"/>
    <mergeCell ref="K40:M40"/>
    <mergeCell ref="A40:A41"/>
    <mergeCell ref="E40:G40"/>
    <mergeCell ref="H40:J40"/>
    <mergeCell ref="A30:A31"/>
    <mergeCell ref="E30:G30"/>
    <mergeCell ref="H30:J30"/>
    <mergeCell ref="K30:M30"/>
    <mergeCell ref="B30:D31"/>
    <mergeCell ref="A9:A10"/>
    <mergeCell ref="A13:M13"/>
    <mergeCell ref="B23:M23"/>
    <mergeCell ref="B24:M24"/>
    <mergeCell ref="B25:M25"/>
    <mergeCell ref="B17:M17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</mergeCells>
  <pageMargins left="0.16" right="0.16" top="0.35" bottom="0.3" header="0.31496062992125984" footer="0.31496062992125984"/>
  <pageSetup paperSize="9"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паспорт з 13.10.2022</vt:lpstr>
      <vt:lpstr>звіт з 01.01.2020</vt:lpstr>
      <vt:lpstr>'звіт з 01.01.2020'!Область_печати</vt:lpstr>
      <vt:lpstr>'паспорт з 13.10.2022'!Область_печати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2022-10-14T06:49:11Z</cp:lastPrinted>
  <dcterms:created xsi:type="dcterms:W3CDTF">2018-12-28T08:43:53Z</dcterms:created>
  <dcterms:modified xsi:type="dcterms:W3CDTF">2023-03-22T14:09:24Z</dcterms:modified>
</cp:coreProperties>
</file>