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60" windowHeight="12090"/>
  </bookViews>
  <sheets>
    <sheet name="звіт з 01.01.2020" sheetId="1" r:id="rId1"/>
  </sheets>
  <definedNames>
    <definedName name="_xlnm.Print_Area" localSheetId="0">'звіт з 01.01.2020'!$A$1:$M$221</definedName>
  </definedNames>
  <calcPr calcId="125725"/>
</workbook>
</file>

<file path=xl/calcChain.xml><?xml version="1.0" encoding="utf-8"?>
<calcChain xmlns="http://schemas.openxmlformats.org/spreadsheetml/2006/main">
  <c r="J86" i="1"/>
  <c r="J82"/>
  <c r="J44"/>
  <c r="I102"/>
  <c r="I191"/>
  <c r="L191" s="1"/>
  <c r="M191" s="1"/>
  <c r="I188"/>
  <c r="J188" s="1"/>
  <c r="I177"/>
  <c r="I174"/>
  <c r="I163"/>
  <c r="L163" s="1"/>
  <c r="M163" s="1"/>
  <c r="I160"/>
  <c r="I146"/>
  <c r="I135"/>
  <c r="J135" s="1"/>
  <c r="L131"/>
  <c r="M131" s="1"/>
  <c r="L127"/>
  <c r="M127" s="1"/>
  <c r="J127"/>
  <c r="J131"/>
  <c r="I131"/>
  <c r="I119"/>
  <c r="I116"/>
  <c r="L101"/>
  <c r="M101" s="1"/>
  <c r="L97"/>
  <c r="M97" s="1"/>
  <c r="J97"/>
  <c r="J101"/>
  <c r="L205"/>
  <c r="M205" s="1"/>
  <c r="J205"/>
  <c r="L202"/>
  <c r="M202" s="1"/>
  <c r="J202"/>
  <c r="L199"/>
  <c r="M199" s="1"/>
  <c r="J199"/>
  <c r="L196"/>
  <c r="M196" s="1"/>
  <c r="J196"/>
  <c r="J191"/>
  <c r="L188"/>
  <c r="M188" s="1"/>
  <c r="L185"/>
  <c r="M185" s="1"/>
  <c r="J185"/>
  <c r="L182"/>
  <c r="M182" s="1"/>
  <c r="J182"/>
  <c r="L177"/>
  <c r="M177" s="1"/>
  <c r="J177"/>
  <c r="L174"/>
  <c r="M174" s="1"/>
  <c r="J174"/>
  <c r="L171"/>
  <c r="M171" s="1"/>
  <c r="J171"/>
  <c r="L168"/>
  <c r="M168" s="1"/>
  <c r="J168"/>
  <c r="J163"/>
  <c r="L160"/>
  <c r="M160" s="1"/>
  <c r="J160"/>
  <c r="L157"/>
  <c r="M157" s="1"/>
  <c r="J157"/>
  <c r="L154"/>
  <c r="M154" s="1"/>
  <c r="J154"/>
  <c r="L149"/>
  <c r="M149" s="1"/>
  <c r="J149"/>
  <c r="L146"/>
  <c r="M146" s="1"/>
  <c r="J146"/>
  <c r="L143"/>
  <c r="M143" s="1"/>
  <c r="J143"/>
  <c r="L140"/>
  <c r="M140" s="1"/>
  <c r="J140"/>
  <c r="L135"/>
  <c r="M135" s="1"/>
  <c r="L132"/>
  <c r="M132" s="1"/>
  <c r="J132"/>
  <c r="L128"/>
  <c r="M128" s="1"/>
  <c r="J128"/>
  <c r="L124"/>
  <c r="M124" s="1"/>
  <c r="J124"/>
  <c r="L119"/>
  <c r="M119" s="1"/>
  <c r="J119"/>
  <c r="L116"/>
  <c r="M116" s="1"/>
  <c r="J116"/>
  <c r="L113"/>
  <c r="M113" s="1"/>
  <c r="J113"/>
  <c r="L110"/>
  <c r="M110" s="1"/>
  <c r="J110"/>
  <c r="L85"/>
  <c r="M85" s="1"/>
  <c r="J85"/>
  <c r="L81"/>
  <c r="M81" s="1"/>
  <c r="J81"/>
  <c r="I70"/>
  <c r="G70"/>
  <c r="G64"/>
  <c r="J43"/>
  <c r="J42"/>
  <c r="J41"/>
  <c r="J40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I45"/>
  <c r="J45" s="1"/>
  <c r="J39"/>
  <c r="J38"/>
  <c r="J37"/>
  <c r="J36"/>
  <c r="J35"/>
  <c r="G44"/>
  <c r="G43"/>
  <c r="G42"/>
  <c r="G41"/>
  <c r="G40"/>
  <c r="G39"/>
  <c r="G38"/>
  <c r="G37"/>
  <c r="G36"/>
  <c r="G35"/>
  <c r="F45"/>
  <c r="G45" s="1"/>
  <c r="L105"/>
  <c r="M105" s="1"/>
  <c r="J105"/>
  <c r="L102"/>
  <c r="M102" s="1"/>
  <c r="J102"/>
  <c r="L98"/>
  <c r="M98" s="1"/>
  <c r="J98"/>
  <c r="L94"/>
  <c r="M94" s="1"/>
  <c r="J94"/>
  <c r="L89"/>
  <c r="M89" s="1"/>
  <c r="J89"/>
  <c r="L86"/>
  <c r="M86" s="1"/>
  <c r="L82"/>
  <c r="M82" s="1"/>
  <c r="L78"/>
  <c r="M78" s="1"/>
  <c r="J78"/>
  <c r="L73"/>
  <c r="M73" s="1"/>
  <c r="J73"/>
  <c r="J70"/>
  <c r="L67"/>
  <c r="M67" s="1"/>
  <c r="J67"/>
  <c r="L64"/>
  <c r="M64" s="1"/>
  <c r="J64"/>
  <c r="L45" l="1"/>
  <c r="M45" s="1"/>
  <c r="L70"/>
  <c r="M70" s="1"/>
</calcChain>
</file>

<file path=xl/sharedStrings.xml><?xml version="1.0" encoding="utf-8"?>
<sst xmlns="http://schemas.openxmlformats.org/spreadsheetml/2006/main" count="367" uniqueCount="154">
  <si>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</si>
  <si>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</si>
  <si>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</si>
  <si>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комунального господарства Коломийської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</si>
  <si>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</si>
  <si>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</si>
  <si>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</si>
  <si>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</si>
  <si>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</si>
  <si>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</si>
  <si>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>Реалізація інших заходів щодо соціально-економічного розвитку територій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</si>
  <si>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</si>
  <si>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</si>
  <si>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</si>
  <si>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</si>
  <si>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</si>
  <si>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здійснення заходів, які сприяють соціально-економічному розвитку адміністративно-територіальної одиниці</t>
  </si>
  <si>
    <t>5. Мета бюджетної програми</t>
  </si>
  <si>
    <t>Забезпечення розвитку інфраструктури території</t>
  </si>
  <si>
    <t>6. Завдання бюджетної програми</t>
  </si>
  <si>
    <t>Завдання</t>
  </si>
  <si>
    <t xml:space="preserve">–  забезпечення розвитку інфраструктури території </t>
  </si>
  <si>
    <t xml:space="preserve">– недопущення забруднення стічними госпфекальними стоками водойм, водовідвідних канав 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</si>
  <si>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</si>
  <si>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</si>
  <si>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</si>
  <si>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</si>
  <si>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</si>
  <si>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</si>
  <si>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</si>
  <si>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</si>
  <si>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</si>
  <si>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1. Забезпечення розвитку інфраструктури території 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</si>
  <si>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</si>
  <si>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</si>
  <si>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</si>
  <si>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</si>
  <si>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</si>
  <si>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</si>
  <si>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</si>
  <si>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</si>
  <si>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</si>
  <si>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1.1 Провести нове будівництво світлофора по вул.Карпатській в м.Коломиї</t>
  </si>
  <si>
    <t>затрат</t>
  </si>
  <si>
    <t xml:space="preserve">Обсяг видатків на нове будівництво світлофора по вул. Карпатській </t>
  </si>
  <si>
    <t>грн.</t>
  </si>
  <si>
    <t>рішення міської ради від 20.02.2020 р. № 4426-59/2020</t>
  </si>
  <si>
    <t>продукту</t>
  </si>
  <si>
    <t xml:space="preserve">Кількість світлофорних об`єктів, які планується побудувати по вул.Карпатській </t>
  </si>
  <si>
    <t>од.</t>
  </si>
  <si>
    <t>кошторис проекту</t>
  </si>
  <si>
    <t>ефективності</t>
  </si>
  <si>
    <t>середня вартість будівництва 1 світлофорного об`єкта по вул.Карпатській</t>
  </si>
  <si>
    <t>грн</t>
  </si>
  <si>
    <t>якості</t>
  </si>
  <si>
    <t>відсоток виконання завдання по бу-дівництві світлофора по вул.Кар-патській в м.Коломиї</t>
  </si>
  <si>
    <t>%</t>
  </si>
  <si>
    <t>Розрахунок</t>
  </si>
  <si>
    <t>м</t>
  </si>
  <si>
    <t>план робіт</t>
  </si>
  <si>
    <t xml:space="preserve"> 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</si>
  <si>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</si>
  <si>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</si>
  <si>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</si>
  <si>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</si>
  <si>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Розбіжності повязані із відсутністю фінансування</t>
  </si>
  <si>
    <t>Завдання не виконано</t>
  </si>
  <si>
    <t>Профінансовано фактично виконані роботи</t>
  </si>
  <si>
    <t>Розбіжності відсутні</t>
  </si>
  <si>
    <t>Провести нове будівництво світлофора по вул.Карпатській в м.Коломиї</t>
  </si>
  <si>
    <t>Начальник управління комунального господарства</t>
  </si>
  <si>
    <t>Андрій РАДОВЕЦЬ</t>
  </si>
  <si>
    <t>Начальник відділу економічного аналізу та планування управління комунального господарства</t>
  </si>
  <si>
    <t>Ольга ГАВДУНИК</t>
  </si>
  <si>
    <r>
      <t>про виконання паспорта бюджетної програми місцевого бюджету на __</t>
    </r>
    <r>
      <rPr>
        <b/>
        <u/>
        <sz val="12"/>
        <color rgb="FF000000"/>
        <rFont val="Times New Roman"/>
        <family val="1"/>
        <charset val="204"/>
      </rPr>
      <t>2021</t>
    </r>
    <r>
      <rPr>
        <b/>
        <sz val="12"/>
        <color rgb="FF000000"/>
        <rFont val="Times New Roman"/>
        <family val="1"/>
        <charset val="204"/>
      </rPr>
      <t>_ рік</t>
    </r>
  </si>
  <si>
    <t>Провести нове будівництво майданчика  для системи підземного збору і зберігання сміття  в м.Коломиї</t>
  </si>
  <si>
    <t xml:space="preserve">Провести нове будівництво водопроводу в с.Королівка Коломийської територіальної громади </t>
  </si>
  <si>
    <t>Провести нове будівництво водопроводу від буд.№21а до буд.№55 по вул.Шарлая в м.Коломиї</t>
  </si>
  <si>
    <t>Провести нове будівництво водопроводу від вул.Гордієнка до вул.Косачівської в м.Коломиї</t>
  </si>
  <si>
    <t>Провести нове будівництво водопроводу по вул.Косачівській в м.Коломиї</t>
  </si>
  <si>
    <t>Провести нове будівництво водопроводу по вул.Топоровського в м.Коломиї</t>
  </si>
  <si>
    <t>Провести нове будівництво водопроводу по вул.Павлюка ,Дорошенка,Граничній в м.Коломиї</t>
  </si>
  <si>
    <t>Провести нове будівництво каналізаційної мережі по вул.Білейчука в с.Воскресинці Коломийської територіальної громади</t>
  </si>
  <si>
    <t>Провести нове будівництво каналізаційної мережі по вул.Довбуша в м. Коломиї</t>
  </si>
  <si>
    <t xml:space="preserve">Профінансовано фактично виконані роботи. </t>
  </si>
  <si>
    <t>1.2.Провести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</si>
  <si>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</si>
  <si>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Кошторис видатків</t>
  </si>
  <si>
    <t xml:space="preserve">Кількість робочих проектів, необхідних для нового будівництва майданчика для системи підземного збору і зберігання сміття 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</si>
  <si>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</si>
  <si>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виготовлення 1 проекту на нове будівництво майданчика для системи підземного збору і зберігання сміття </t>
  </si>
  <si>
    <t xml:space="preserve">середня вартість будівництва 1 майданчика для системи підземного збору і зберігання сміття </t>
  </si>
  <si>
    <t xml:space="preserve">1.3.Провести нове будівництво водопроводу в с.Королівка Коломийської територіальної громади </t>
  </si>
  <si>
    <t>Обсяг видатків на нове будівництво водопроводу в с.Королівка Коломийської територіальної громади</t>
  </si>
  <si>
    <t>кількість робочих проектів, необхідних для нового будівництва водопроводу в с.Королівка</t>
  </si>
  <si>
    <t>протяжність водопроводу в с.Королівка,який планується побудувати</t>
  </si>
  <si>
    <t>середня вартість виготовлення 1 проекту на нове будівництво водопроводу в с.Королівка</t>
  </si>
  <si>
    <t>середня вартість будівництва 1 м водопроводу в с.Королівка</t>
  </si>
  <si>
    <t>відсоток виконання завдання по новому будівництву водопроводу в с.Королівка</t>
  </si>
  <si>
    <t>1.4.Провести нове будівництво водопроводу від буд.№21а до буд.№55 по вул.Шарлая в м.Коломиї</t>
  </si>
  <si>
    <t>Обсяг видатків на нове будівництво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</si>
  <si>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</t>
  </si>
  <si>
    <t>середня вартість виготовлення 1 проекту на нове будівництво водопроводу від буд.№21а до буд.№55 по вул.Шарлая</t>
  </si>
  <si>
    <t>відсоток виконання завдання по новому будівництву водопроводу від буд.№21а до буд.№55 по вул.Шарлая</t>
  </si>
  <si>
    <t>1.5.Провести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</si>
  <si>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</si>
  <si>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кількість робочих проектів, необхідних для нового будівництва водопроводу від вул.Гордієнка до вул.Косачівської</t>
  </si>
  <si>
    <t>протяжність водопроводу від вул.Гордієнка до вул.Косачівської, який планується побудувати</t>
  </si>
  <si>
    <t>середня вартість виготовлення 1 проекту на нове будівництво водопроводу від вул.Гордієнка до вул.Косачівської</t>
  </si>
  <si>
    <t>середня вартість будівництва 1 м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</si>
  <si>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</si>
  <si>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1.6.Провести нове будівництво водопроводу по вул.Косачівській в м.Коломиї</t>
  </si>
  <si>
    <t>Обсяг видатків на нове будівництво водопроводу по вул.Косачівській</t>
  </si>
  <si>
    <t>кількість робочих проектів, необхідних для нового будівництва водопроводу по вул.Косачівській</t>
  </si>
  <si>
    <t>середня вартість виготовлення 1 проекту на нове будівництво водопроводу по вул.Косачівській</t>
  </si>
  <si>
    <t>відсоток виконання завдання по новому будівництву водопроводу по вул.Косачівській</t>
  </si>
  <si>
    <t>1.7.Провести нове будівництво водопроводу по вул.Топоровського в м.Коломиї</t>
  </si>
  <si>
    <t>Обсяг видатків на нове будівництво водопроводу по вул.Топоровського</t>
  </si>
  <si>
    <t>кількість робочих проектів, необхідних для нового будівництва водопроводу по вул.Топоровського</t>
  </si>
  <si>
    <t>середня вартість виготовлення 1 проекту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</si>
  <si>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</si>
  <si>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1.8.Провести нове будівництво водопроводу по вул.Павлюка, Дорошенка, Граничній в м.Коломиї</t>
  </si>
  <si>
    <t>Обсяг видатків на нове будівництво водопроводу по вул.Павлюка, Дорошенка, Граничній</t>
  </si>
  <si>
    <t>кількість робочих проектів, необхідних для нового будівництва водопроводу по вул.Павлюка,Дорошенка,Граничній</t>
  </si>
  <si>
    <t>середня вартість виготовлення 1 проекту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</si>
  <si>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</si>
  <si>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1.9.Провести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</si>
  <si>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</si>
  <si>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</si>
  <si>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</si>
  <si>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</si>
  <si>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t>1.10. Провести нове будівництво каналізаційної мережі по вул.Довбуша в м. Коломиї</t>
  </si>
  <si>
    <t>Обсяг видатків на нове будівництво каналізаційної мережі по вул.Довбуша</t>
  </si>
  <si>
    <t>Протяжність каналізації, яку планується побудувати по вул.Довбуша в м.Коломиї</t>
  </si>
  <si>
    <t>середня вартість будівництва 1 м.п. каналізаційної мережі по вул Довбуша в м. Коломиї</t>
  </si>
  <si>
    <t>розрахунок</t>
  </si>
  <si>
    <t>відсоток  виконання завдання з нового будівництва каналізаційної мережі по вул Довбуша в м. Коломиї</t>
  </si>
  <si>
    <t>Завдання виконано не в повному обсязі. Плануєть продовжити виконання робіт у 2022 році</t>
  </si>
  <si>
    <t>Завдання  виконано не в повному обсязі</t>
  </si>
  <si>
    <t>Завдання  виконано</t>
  </si>
  <si>
    <t>Розбіжності  відсутністі</t>
  </si>
  <si>
    <t xml:space="preserve">Завдання виконано  в повному обсязі. </t>
  </si>
  <si>
    <t>За рахунок зменшення вартості матеріалів проведено більший обсяг робіт</t>
  </si>
  <si>
    <t>У звязку з відсутністю фінансування неоплачена експертиза проектної документації</t>
  </si>
  <si>
    <t xml:space="preserve">Завдання виконано не в повному обсязі. </t>
  </si>
  <si>
    <t>Розбіжності повязані із економією коштів</t>
  </si>
  <si>
    <t>Завдання виконано в повному обсязі</t>
  </si>
  <si>
    <t>Завдання виконано не в повному обсязі</t>
  </si>
  <si>
    <t>У звязку з відсутністю фінансування оплачено інженерно-геодезичні вишукувальні роботи</t>
  </si>
  <si>
    <t>Впродовж 2021 року проводилися роботи розвитку інфраструкутури міста. Однак через відсутність фінансування профінансовано 2 046 167,89 грн із запланованих 3 742 200,0 грн. Планується продовжити роботи у 2022 році. . Виконання заходів складає 55%</t>
  </si>
  <si>
    <t>відсоток виконання завдання по будівництві майданчика для системи підземного збору і зберігання сміття  в м.Коломиї</t>
  </si>
  <si>
    <t>Профінансовано фактично виконані роботи. Планується продовжити виконання у 2022 році</t>
  </si>
  <si>
    <t>Завдання виконано не в повному обсязі. Плануєть продовжити виконання робіт у 2021 році</t>
  </si>
  <si>
    <t>Профінансовано фактично виконані роботи - виготовлено проектно-кошторисну документаці, укладено договір на виконання робіт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</si>
</sst>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2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topLeftCell="A52" zoomScaleNormal="100" workbookViewId="0">
      <selection activeCell="A62" activeCellId="1" sqref="A76:XFD76 A62:XFD62"/>
    </sheetView>
  </sheetViews>
  <sheetFormatPr defaultColWidth="9.125" defaultRowHeight="15.75"/>
  <cols>
    <col min="1" max="1" width="4.375" style="1" customWidth="1"/>
    <col min="2" max="2" width="35.25" style="1" customWidth="1"/>
    <col min="3" max="3" width="11.375" style="1" customWidth="1"/>
    <col min="4" max="4" width="25.125" style="1" customWidth="1"/>
    <col min="5" max="13" width="13" style="1" customWidth="1"/>
    <col min="14" max="16384" width="9.125" style="1"/>
  </cols>
  <sheetData>
    <row r="1" spans="1:13" ht="15.75" customHeight="1">
      <c r="J1" s="34" t="s">
        <v>0</v>
      </c>
      <c r="K1" s="34"/>
      <c r="L1" s="34"/>
      <c r="M1" s="34"/>
    </row>
    <row r="2" spans="1:13">
      <c r="J2" s="34"/>
      <c r="K2" s="34"/>
      <c r="L2" s="34"/>
      <c r="M2" s="34"/>
    </row>
    <row r="3" spans="1:13">
      <c r="J3" s="34"/>
      <c r="K3" s="34"/>
      <c r="L3" s="34"/>
      <c r="M3" s="34"/>
    </row>
    <row r="4" spans="1:13">
      <c r="J4" s="34"/>
      <c r="K4" s="34"/>
      <c r="L4" s="34"/>
      <c r="M4" s="34"/>
    </row>
    <row r="5" spans="1:13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>
      <c r="A6" s="35" t="s">
        <v>74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>
      <c r="A8" s="36" t="s">
        <v>2</v>
      </c>
      <c r="B8" s="2">
        <v>3100000</v>
      </c>
      <c r="C8" s="3"/>
      <c r="D8" s="4"/>
      <c r="E8" s="37" t="s">
        <v>3</v>
      </c>
      <c r="F8" s="37"/>
      <c r="G8" s="37"/>
      <c r="H8" s="37"/>
      <c r="I8" s="37"/>
      <c r="J8" s="37"/>
      <c r="K8" s="37"/>
      <c r="L8" s="37"/>
      <c r="M8" s="37"/>
    </row>
    <row r="9" spans="1:13" ht="15" customHeight="1">
      <c r="A9" s="36"/>
      <c r="B9" s="5" t="s">
        <v>4</v>
      </c>
      <c r="C9" s="6"/>
      <c r="D9" s="7"/>
      <c r="E9" s="38" t="s">
        <v>5</v>
      </c>
      <c r="F9" s="38"/>
      <c r="G9" s="38"/>
      <c r="H9" s="38"/>
      <c r="I9" s="38"/>
      <c r="J9" s="38"/>
      <c r="K9" s="38"/>
      <c r="L9" s="38"/>
      <c r="M9" s="38"/>
    </row>
    <row r="10" spans="1:13">
      <c r="A10" s="36" t="s">
        <v>6</v>
      </c>
      <c r="B10" s="2">
        <v>3110000</v>
      </c>
      <c r="C10" s="3"/>
      <c r="D10" s="4"/>
      <c r="E10" s="37" t="s">
        <v>3</v>
      </c>
      <c r="F10" s="37"/>
      <c r="G10" s="37"/>
      <c r="H10" s="37"/>
      <c r="I10" s="37"/>
      <c r="J10" s="37"/>
      <c r="K10" s="37"/>
      <c r="L10" s="37"/>
      <c r="M10" s="37"/>
    </row>
    <row r="11" spans="1:13" ht="15" customHeight="1">
      <c r="A11" s="36"/>
      <c r="B11" s="5" t="s">
        <v>4</v>
      </c>
      <c r="C11" s="6"/>
      <c r="D11" s="7"/>
      <c r="E11" s="40" t="s">
        <v>7</v>
      </c>
      <c r="F11" s="40"/>
      <c r="G11" s="40"/>
      <c r="H11" s="40"/>
      <c r="I11" s="40"/>
      <c r="J11" s="40"/>
      <c r="K11" s="40"/>
      <c r="L11" s="40"/>
      <c r="M11" s="40"/>
    </row>
    <row r="12" spans="1:13">
      <c r="A12" s="36" t="s">
        <v>8</v>
      </c>
      <c r="B12" s="2">
        <v>7370</v>
      </c>
      <c r="C12" s="8" t="s">
        <v>9</v>
      </c>
      <c r="D12" s="4"/>
      <c r="E12" s="37" t="s">
        <v>10</v>
      </c>
      <c r="F12" s="37"/>
      <c r="G12" s="37"/>
      <c r="H12" s="37"/>
      <c r="I12" s="37"/>
      <c r="J12" s="37"/>
      <c r="K12" s="37"/>
      <c r="L12" s="37"/>
      <c r="M12" s="37"/>
    </row>
    <row r="13" spans="1:13" ht="15" customHeight="1">
      <c r="A13" s="36"/>
      <c r="B13" s="5" t="s">
        <v>4</v>
      </c>
      <c r="C13" s="9" t="s">
        <v>11</v>
      </c>
      <c r="D13" s="7"/>
      <c r="E13" s="38" t="s">
        <v>12</v>
      </c>
      <c r="F13" s="38"/>
      <c r="G13" s="38"/>
      <c r="H13" s="38"/>
      <c r="I13" s="38"/>
      <c r="J13" s="38"/>
      <c r="K13" s="38"/>
      <c r="L13" s="38"/>
      <c r="M13" s="38"/>
    </row>
    <row r="14" spans="1:13" ht="19.5" customHeight="1">
      <c r="A14" s="41" t="s">
        <v>13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>
      <c r="A15" s="10"/>
    </row>
    <row r="16" spans="1:13" ht="31.5">
      <c r="A16" s="11" t="s">
        <v>14</v>
      </c>
      <c r="B16" s="39" t="s">
        <v>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26">
      <c r="A17" s="11">
        <v>1</v>
      </c>
      <c r="B17" s="42" t="s">
        <v>16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</row>
    <row r="18" spans="1:26" ht="7.5" customHeight="1">
      <c r="A18" s="1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26">
      <c r="A19" s="10"/>
    </row>
    <row r="20" spans="1:26">
      <c r="A20" s="12" t="s">
        <v>17</v>
      </c>
      <c r="D20" s="45" t="s">
        <v>18</v>
      </c>
      <c r="E20" s="45"/>
      <c r="F20" s="45"/>
      <c r="G20" s="45"/>
      <c r="H20" s="45"/>
      <c r="I20" s="45"/>
      <c r="J20" s="45"/>
      <c r="K20" s="45"/>
      <c r="L20" s="45"/>
      <c r="M20" s="45"/>
    </row>
    <row r="21" spans="1:26">
      <c r="A21" s="3"/>
    </row>
    <row r="22" spans="1:26">
      <c r="A22" s="12" t="s">
        <v>19</v>
      </c>
    </row>
    <row r="23" spans="1:26">
      <c r="A23" s="10"/>
    </row>
    <row r="24" spans="1:26" ht="18.75" customHeight="1">
      <c r="A24" s="11" t="s">
        <v>14</v>
      </c>
      <c r="B24" s="39" t="s">
        <v>20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26" ht="15.75" customHeight="1">
      <c r="A25" s="11">
        <v>1</v>
      </c>
      <c r="B25" s="46" t="s">
        <v>21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spans="1:26" ht="15.75" customHeight="1">
      <c r="A26" s="11">
        <v>2</v>
      </c>
      <c r="B26" s="46" t="s">
        <v>22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26">
      <c r="A27" s="10"/>
    </row>
    <row r="28" spans="1:26">
      <c r="A28" s="12" t="s">
        <v>23</v>
      </c>
    </row>
    <row r="29" spans="1:26" ht="15.75" customHeight="1">
      <c r="B29" s="3"/>
      <c r="L29" s="3" t="s">
        <v>24</v>
      </c>
    </row>
    <row r="30" spans="1:26">
      <c r="A30" s="10"/>
    </row>
    <row r="31" spans="1:26" ht="30" customHeight="1">
      <c r="A31" s="39" t="s">
        <v>14</v>
      </c>
      <c r="B31" s="39" t="s">
        <v>25</v>
      </c>
      <c r="C31" s="39"/>
      <c r="D31" s="39"/>
      <c r="E31" s="49" t="s">
        <v>26</v>
      </c>
      <c r="F31" s="49"/>
      <c r="G31" s="49"/>
      <c r="H31" s="49" t="s">
        <v>27</v>
      </c>
      <c r="I31" s="49"/>
      <c r="J31" s="49"/>
      <c r="K31" s="49" t="s">
        <v>28</v>
      </c>
      <c r="L31" s="49"/>
      <c r="M31" s="49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4" customHeight="1">
      <c r="A32" s="39"/>
      <c r="B32" s="39"/>
      <c r="C32" s="39"/>
      <c r="D32" s="39"/>
      <c r="E32" s="16" t="s">
        <v>29</v>
      </c>
      <c r="F32" s="16" t="s">
        <v>30</v>
      </c>
      <c r="G32" s="16" t="s">
        <v>31</v>
      </c>
      <c r="H32" s="16" t="s">
        <v>29</v>
      </c>
      <c r="I32" s="16" t="s">
        <v>30</v>
      </c>
      <c r="J32" s="16" t="s">
        <v>31</v>
      </c>
      <c r="K32" s="16" t="s">
        <v>29</v>
      </c>
      <c r="L32" s="16" t="s">
        <v>30</v>
      </c>
      <c r="M32" s="16" t="s">
        <v>31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26">
      <c r="A33" s="11">
        <v>1</v>
      </c>
      <c r="B33" s="39">
        <v>2</v>
      </c>
      <c r="C33" s="39"/>
      <c r="D33" s="39"/>
      <c r="E33" s="11">
        <v>3</v>
      </c>
      <c r="F33" s="11">
        <v>4</v>
      </c>
      <c r="G33" s="11">
        <v>5</v>
      </c>
      <c r="H33" s="11">
        <v>6</v>
      </c>
      <c r="I33" s="11">
        <v>7</v>
      </c>
      <c r="J33" s="11">
        <v>8</v>
      </c>
      <c r="K33" s="11">
        <v>9</v>
      </c>
      <c r="L33" s="11">
        <v>10</v>
      </c>
      <c r="M33" s="11">
        <v>11</v>
      </c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1.75" customHeight="1">
      <c r="A34" s="11"/>
      <c r="B34" s="51" t="s">
        <v>32</v>
      </c>
      <c r="C34" s="52"/>
      <c r="D34" s="53"/>
      <c r="E34" s="11"/>
      <c r="F34" s="11"/>
      <c r="G34" s="11"/>
      <c r="H34" s="11"/>
      <c r="I34" s="11"/>
      <c r="J34" s="11"/>
      <c r="K34" s="11"/>
      <c r="L34" s="11"/>
      <c r="M34" s="11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21.75" customHeight="1">
      <c r="A35" s="19"/>
      <c r="B35" s="31" t="s">
        <v>69</v>
      </c>
      <c r="C35" s="32"/>
      <c r="D35" s="33"/>
      <c r="E35" s="19"/>
      <c r="F35" s="14">
        <v>105000</v>
      </c>
      <c r="G35" s="14">
        <f>F35</f>
        <v>105000</v>
      </c>
      <c r="H35" s="19"/>
      <c r="I35" s="19">
        <v>104211.69</v>
      </c>
      <c r="J35" s="19">
        <f>I35</f>
        <v>104211.69</v>
      </c>
      <c r="K35" s="19"/>
      <c r="L35" s="14">
        <f t="shared" ref="L35:L44" si="0">I35-F35</f>
        <v>-788.30999999999767</v>
      </c>
      <c r="M35" s="14">
        <f>L35</f>
        <v>-788.30999999999767</v>
      </c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36" customHeight="1">
      <c r="A36" s="19"/>
      <c r="B36" s="31" t="s">
        <v>75</v>
      </c>
      <c r="C36" s="32"/>
      <c r="D36" s="33"/>
      <c r="E36" s="19"/>
      <c r="F36" s="14">
        <v>697000</v>
      </c>
      <c r="G36" s="14">
        <f t="shared" ref="G36:G44" si="1">F36</f>
        <v>697000</v>
      </c>
      <c r="H36" s="19"/>
      <c r="I36" s="25">
        <v>48274</v>
      </c>
      <c r="J36" s="25">
        <f>I36</f>
        <v>48274</v>
      </c>
      <c r="K36" s="19"/>
      <c r="L36" s="14">
        <f t="shared" si="0"/>
        <v>-648726</v>
      </c>
      <c r="M36" s="14">
        <f t="shared" ref="M36:M44" si="2">L36</f>
        <v>-648726</v>
      </c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36" customHeight="1">
      <c r="A37" s="19"/>
      <c r="B37" s="31" t="s">
        <v>76</v>
      </c>
      <c r="C37" s="32"/>
      <c r="D37" s="33"/>
      <c r="E37" s="19"/>
      <c r="F37" s="14">
        <v>1712200</v>
      </c>
      <c r="G37" s="14">
        <f t="shared" si="1"/>
        <v>1712200</v>
      </c>
      <c r="H37" s="19"/>
      <c r="I37" s="19">
        <v>1599733.72</v>
      </c>
      <c r="J37" s="25">
        <f t="shared" ref="J37:J44" si="3">I37</f>
        <v>1599733.72</v>
      </c>
      <c r="K37" s="19"/>
      <c r="L37" s="14">
        <f t="shared" si="0"/>
        <v>-112466.28000000003</v>
      </c>
      <c r="M37" s="14">
        <f t="shared" si="2"/>
        <v>-112466.28000000003</v>
      </c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1.75" customHeight="1">
      <c r="A38" s="19"/>
      <c r="B38" s="31" t="s">
        <v>77</v>
      </c>
      <c r="C38" s="32"/>
      <c r="D38" s="33"/>
      <c r="E38" s="19"/>
      <c r="F38" s="14">
        <v>61000</v>
      </c>
      <c r="G38" s="14">
        <f t="shared" si="1"/>
        <v>61000</v>
      </c>
      <c r="H38" s="19"/>
      <c r="I38" s="19">
        <v>49405.94</v>
      </c>
      <c r="J38" s="25">
        <f t="shared" si="3"/>
        <v>49405.94</v>
      </c>
      <c r="K38" s="19"/>
      <c r="L38" s="14">
        <f t="shared" si="0"/>
        <v>-11594.059999999998</v>
      </c>
      <c r="M38" s="14">
        <f t="shared" si="2"/>
        <v>-11594.059999999998</v>
      </c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21.75" customHeight="1">
      <c r="A39" s="19"/>
      <c r="B39" s="31" t="s">
        <v>78</v>
      </c>
      <c r="C39" s="32"/>
      <c r="D39" s="33"/>
      <c r="E39" s="19"/>
      <c r="F39" s="14">
        <v>363000</v>
      </c>
      <c r="G39" s="14">
        <f t="shared" si="1"/>
        <v>363000</v>
      </c>
      <c r="H39" s="19"/>
      <c r="I39" s="19">
        <v>49620.21</v>
      </c>
      <c r="J39" s="25">
        <f t="shared" si="3"/>
        <v>49620.21</v>
      </c>
      <c r="K39" s="19"/>
      <c r="L39" s="14">
        <f t="shared" si="0"/>
        <v>-313379.78999999998</v>
      </c>
      <c r="M39" s="14">
        <f t="shared" si="2"/>
        <v>-313379.78999999998</v>
      </c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1.75" customHeight="1">
      <c r="A40" s="19"/>
      <c r="B40" s="31" t="s">
        <v>79</v>
      </c>
      <c r="C40" s="32"/>
      <c r="D40" s="33"/>
      <c r="E40" s="19"/>
      <c r="F40" s="14">
        <v>61000</v>
      </c>
      <c r="G40" s="14">
        <f t="shared" si="1"/>
        <v>61000</v>
      </c>
      <c r="H40" s="19"/>
      <c r="I40" s="19">
        <v>59733.83</v>
      </c>
      <c r="J40" s="25">
        <f t="shared" si="3"/>
        <v>59733.83</v>
      </c>
      <c r="K40" s="19"/>
      <c r="L40" s="14">
        <f t="shared" si="0"/>
        <v>-1266.1699999999983</v>
      </c>
      <c r="M40" s="14">
        <f t="shared" si="2"/>
        <v>-1266.1699999999983</v>
      </c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1.75" customHeight="1">
      <c r="A41" s="19"/>
      <c r="B41" s="31" t="s">
        <v>80</v>
      </c>
      <c r="C41" s="32"/>
      <c r="D41" s="33"/>
      <c r="E41" s="19"/>
      <c r="F41" s="14">
        <v>61000</v>
      </c>
      <c r="G41" s="14">
        <f t="shared" si="1"/>
        <v>61000</v>
      </c>
      <c r="H41" s="19"/>
      <c r="I41" s="19">
        <v>49445.04</v>
      </c>
      <c r="J41" s="25">
        <f t="shared" si="3"/>
        <v>49445.04</v>
      </c>
      <c r="K41" s="19"/>
      <c r="L41" s="14">
        <f t="shared" si="0"/>
        <v>-11554.96</v>
      </c>
      <c r="M41" s="14">
        <f t="shared" si="2"/>
        <v>-11554.96</v>
      </c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21.75" customHeight="1">
      <c r="A42" s="19"/>
      <c r="B42" s="31" t="s">
        <v>81</v>
      </c>
      <c r="C42" s="32"/>
      <c r="D42" s="33"/>
      <c r="E42" s="19"/>
      <c r="F42" s="14">
        <v>61000</v>
      </c>
      <c r="G42" s="14">
        <f t="shared" si="1"/>
        <v>61000</v>
      </c>
      <c r="H42" s="19"/>
      <c r="I42" s="19">
        <v>49743.46</v>
      </c>
      <c r="J42" s="25">
        <f t="shared" si="3"/>
        <v>49743.46</v>
      </c>
      <c r="K42" s="19"/>
      <c r="L42" s="14">
        <f t="shared" si="0"/>
        <v>-11256.54</v>
      </c>
      <c r="M42" s="14">
        <f t="shared" si="2"/>
        <v>-11256.54</v>
      </c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38.25" customHeight="1">
      <c r="A43" s="19"/>
      <c r="B43" s="31" t="s">
        <v>82</v>
      </c>
      <c r="C43" s="32"/>
      <c r="D43" s="33"/>
      <c r="E43" s="19"/>
      <c r="F43" s="14">
        <v>100000</v>
      </c>
      <c r="G43" s="14">
        <f t="shared" si="1"/>
        <v>100000</v>
      </c>
      <c r="H43" s="19"/>
      <c r="I43" s="14">
        <v>36000</v>
      </c>
      <c r="J43" s="25">
        <f t="shared" si="3"/>
        <v>36000</v>
      </c>
      <c r="K43" s="19"/>
      <c r="L43" s="14">
        <f t="shared" si="0"/>
        <v>-64000</v>
      </c>
      <c r="M43" s="14">
        <f t="shared" si="2"/>
        <v>-64000</v>
      </c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41.25" customHeight="1">
      <c r="A44" s="19"/>
      <c r="B44" s="31" t="s">
        <v>83</v>
      </c>
      <c r="C44" s="32"/>
      <c r="D44" s="33"/>
      <c r="E44" s="19"/>
      <c r="F44" s="14">
        <v>521000</v>
      </c>
      <c r="G44" s="14">
        <f t="shared" si="1"/>
        <v>521000</v>
      </c>
      <c r="H44" s="19"/>
      <c r="I44" s="14">
        <v>0</v>
      </c>
      <c r="J44" s="25">
        <f t="shared" si="3"/>
        <v>0</v>
      </c>
      <c r="K44" s="19"/>
      <c r="L44" s="14">
        <f t="shared" si="0"/>
        <v>-521000</v>
      </c>
      <c r="M44" s="14">
        <f t="shared" si="2"/>
        <v>-521000</v>
      </c>
      <c r="R44" s="20"/>
      <c r="S44" s="20"/>
      <c r="T44" s="20"/>
      <c r="U44" s="20"/>
      <c r="V44" s="20"/>
      <c r="W44" s="20"/>
      <c r="X44" s="20"/>
      <c r="Y44" s="20"/>
      <c r="Z44" s="20"/>
    </row>
    <row r="45" spans="1:26">
      <c r="A45" s="11"/>
      <c r="B45" s="54" t="s">
        <v>33</v>
      </c>
      <c r="C45" s="54"/>
      <c r="D45" s="54"/>
      <c r="E45" s="11"/>
      <c r="F45" s="14">
        <f>SUM(F35:F44)</f>
        <v>3742200</v>
      </c>
      <c r="G45" s="14">
        <f t="shared" ref="G45" si="4">F45</f>
        <v>3742200</v>
      </c>
      <c r="H45" s="11"/>
      <c r="I45" s="14">
        <f>SUM(I35:I44)</f>
        <v>2046167.89</v>
      </c>
      <c r="J45" s="14">
        <f t="shared" ref="J45" si="5">I45</f>
        <v>2046167.89</v>
      </c>
      <c r="K45" s="11"/>
      <c r="L45" s="14">
        <f t="shared" ref="L45" si="6">I45-F45</f>
        <v>-1696032.11</v>
      </c>
      <c r="M45" s="14">
        <f>L45</f>
        <v>-1696032.11</v>
      </c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24" customHeight="1">
      <c r="A46" s="28" t="s">
        <v>65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/>
    </row>
    <row r="47" spans="1:26" ht="7.5" customHeight="1">
      <c r="A47" s="10"/>
    </row>
    <row r="48" spans="1:26" ht="21.75" customHeight="1">
      <c r="A48" s="55" t="s">
        <v>34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>
      <c r="K49" s="3" t="s">
        <v>24</v>
      </c>
    </row>
    <row r="50" spans="1:13">
      <c r="A50" s="10"/>
    </row>
    <row r="51" spans="1:13" ht="31.5" customHeight="1">
      <c r="A51" s="39" t="s">
        <v>35</v>
      </c>
      <c r="B51" s="39" t="s">
        <v>36</v>
      </c>
      <c r="C51" s="39"/>
      <c r="D51" s="39"/>
      <c r="E51" s="39" t="s">
        <v>26</v>
      </c>
      <c r="F51" s="39"/>
      <c r="G51" s="39"/>
      <c r="H51" s="39" t="s">
        <v>27</v>
      </c>
      <c r="I51" s="39"/>
      <c r="J51" s="39"/>
      <c r="K51" s="39" t="s">
        <v>28</v>
      </c>
      <c r="L51" s="39"/>
      <c r="M51" s="39"/>
    </row>
    <row r="52" spans="1:13" ht="27" customHeight="1">
      <c r="A52" s="39"/>
      <c r="B52" s="39"/>
      <c r="C52" s="39"/>
      <c r="D52" s="39"/>
      <c r="E52" s="16" t="s">
        <v>29</v>
      </c>
      <c r="F52" s="16" t="s">
        <v>30</v>
      </c>
      <c r="G52" s="16" t="s">
        <v>31</v>
      </c>
      <c r="H52" s="16" t="s">
        <v>29</v>
      </c>
      <c r="I52" s="16" t="s">
        <v>30</v>
      </c>
      <c r="J52" s="16" t="s">
        <v>31</v>
      </c>
      <c r="K52" s="16" t="s">
        <v>29</v>
      </c>
      <c r="L52" s="16" t="s">
        <v>30</v>
      </c>
      <c r="M52" s="16" t="s">
        <v>31</v>
      </c>
    </row>
    <row r="53" spans="1:13">
      <c r="A53" s="11">
        <v>1</v>
      </c>
      <c r="B53" s="39">
        <v>2</v>
      </c>
      <c r="C53" s="39"/>
      <c r="D53" s="39"/>
      <c r="E53" s="11">
        <v>3</v>
      </c>
      <c r="F53" s="11">
        <v>4</v>
      </c>
      <c r="G53" s="11">
        <v>5</v>
      </c>
      <c r="H53" s="11">
        <v>6</v>
      </c>
      <c r="I53" s="11">
        <v>7</v>
      </c>
      <c r="J53" s="11">
        <v>8</v>
      </c>
      <c r="K53" s="11">
        <v>9</v>
      </c>
      <c r="L53" s="11">
        <v>10</v>
      </c>
      <c r="M53" s="11">
        <v>11</v>
      </c>
    </row>
    <row r="54" spans="1:13">
      <c r="A54" s="11"/>
      <c r="B54" s="39"/>
      <c r="C54" s="39"/>
      <c r="D54" s="39"/>
      <c r="E54" s="11"/>
      <c r="F54" s="11"/>
      <c r="G54" s="11"/>
      <c r="H54" s="11"/>
      <c r="I54" s="11"/>
      <c r="J54" s="11"/>
      <c r="K54" s="11"/>
      <c r="L54" s="11"/>
      <c r="M54" s="11"/>
    </row>
    <row r="55" spans="1:13">
      <c r="A55" s="10"/>
    </row>
    <row r="56" spans="1:13">
      <c r="A56" s="12" t="s">
        <v>37</v>
      </c>
    </row>
    <row r="57" spans="1:13">
      <c r="A57" s="10"/>
    </row>
    <row r="58" spans="1:13" ht="40.5" customHeight="1">
      <c r="A58" s="39" t="s">
        <v>35</v>
      </c>
      <c r="B58" s="39" t="s">
        <v>38</v>
      </c>
      <c r="C58" s="39" t="s">
        <v>39</v>
      </c>
      <c r="D58" s="39" t="s">
        <v>40</v>
      </c>
      <c r="E58" s="39" t="s">
        <v>26</v>
      </c>
      <c r="F58" s="39"/>
      <c r="G58" s="39"/>
      <c r="H58" s="56" t="s">
        <v>41</v>
      </c>
      <c r="I58" s="56"/>
      <c r="J58" s="56"/>
      <c r="K58" s="39" t="s">
        <v>28</v>
      </c>
      <c r="L58" s="39"/>
      <c r="M58" s="39"/>
    </row>
    <row r="59" spans="1:13" ht="30.75" customHeight="1">
      <c r="A59" s="39"/>
      <c r="B59" s="39"/>
      <c r="C59" s="39"/>
      <c r="D59" s="39"/>
      <c r="E59" s="11" t="s">
        <v>29</v>
      </c>
      <c r="F59" s="11" t="s">
        <v>30</v>
      </c>
      <c r="G59" s="11" t="s">
        <v>31</v>
      </c>
      <c r="H59" s="11" t="s">
        <v>29</v>
      </c>
      <c r="I59" s="11" t="s">
        <v>30</v>
      </c>
      <c r="J59" s="11" t="s">
        <v>31</v>
      </c>
      <c r="K59" s="11" t="s">
        <v>29</v>
      </c>
      <c r="L59" s="11" t="s">
        <v>30</v>
      </c>
      <c r="M59" s="11" t="s">
        <v>31</v>
      </c>
    </row>
    <row r="60" spans="1:13">
      <c r="A60" s="11">
        <v>1</v>
      </c>
      <c r="B60" s="11">
        <v>2</v>
      </c>
      <c r="C60" s="11">
        <v>3</v>
      </c>
      <c r="D60" s="11">
        <v>4</v>
      </c>
      <c r="E60" s="11">
        <v>5</v>
      </c>
      <c r="F60" s="11">
        <v>6</v>
      </c>
      <c r="G60" s="11">
        <v>7</v>
      </c>
      <c r="H60" s="11">
        <v>8</v>
      </c>
      <c r="I60" s="11">
        <v>9</v>
      </c>
      <c r="J60" s="11">
        <v>10</v>
      </c>
      <c r="K60" s="11">
        <v>11</v>
      </c>
      <c r="L60" s="11">
        <v>12</v>
      </c>
      <c r="M60" s="11">
        <v>13</v>
      </c>
    </row>
    <row r="61" spans="1:13">
      <c r="A61" s="11"/>
      <c r="B61" s="57" t="s">
        <v>32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</row>
    <row r="62" spans="1:13" s="21" customFormat="1">
      <c r="A62" s="67"/>
      <c r="B62" s="68" t="s">
        <v>42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</row>
    <row r="63" spans="1:13">
      <c r="A63" s="11">
        <v>1</v>
      </c>
      <c r="B63" s="15" t="s">
        <v>43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25.5">
      <c r="A64" s="11"/>
      <c r="B64" s="24" t="s">
        <v>44</v>
      </c>
      <c r="C64" s="11" t="s">
        <v>45</v>
      </c>
      <c r="D64" s="16" t="s">
        <v>46</v>
      </c>
      <c r="E64" s="11"/>
      <c r="F64" s="14">
        <v>105000</v>
      </c>
      <c r="G64" s="14">
        <f>F64</f>
        <v>105000</v>
      </c>
      <c r="H64" s="11"/>
      <c r="I64" s="14">
        <v>104211.69</v>
      </c>
      <c r="J64" s="14">
        <f>I64</f>
        <v>104211.69</v>
      </c>
      <c r="K64" s="14"/>
      <c r="L64" s="14">
        <f>I64-F64</f>
        <v>-788.30999999999767</v>
      </c>
      <c r="M64" s="14">
        <f>L64</f>
        <v>-788.30999999999767</v>
      </c>
    </row>
    <row r="65" spans="1:13">
      <c r="A65" s="39" t="s">
        <v>84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>
      <c r="A66" s="11">
        <v>2</v>
      </c>
      <c r="B66" s="15" t="s">
        <v>47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25.5">
      <c r="A67" s="11"/>
      <c r="B67" s="24" t="s">
        <v>48</v>
      </c>
      <c r="C67" s="11" t="s">
        <v>49</v>
      </c>
      <c r="D67" s="11" t="s">
        <v>50</v>
      </c>
      <c r="E67" s="11"/>
      <c r="F67" s="11">
        <v>1</v>
      </c>
      <c r="G67" s="11">
        <v>1</v>
      </c>
      <c r="H67" s="11"/>
      <c r="I67" s="11">
        <v>1</v>
      </c>
      <c r="J67" s="11">
        <f>I67</f>
        <v>1</v>
      </c>
      <c r="K67" s="11"/>
      <c r="L67" s="14">
        <f>I67-F67</f>
        <v>0</v>
      </c>
      <c r="M67" s="14">
        <f>L67</f>
        <v>0</v>
      </c>
    </row>
    <row r="68" spans="1:13">
      <c r="A68" s="39" t="s">
        <v>68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>
      <c r="A69" s="11">
        <v>3</v>
      </c>
      <c r="B69" s="15" t="s">
        <v>51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25.5">
      <c r="A70" s="11"/>
      <c r="B70" s="24" t="s">
        <v>52</v>
      </c>
      <c r="C70" s="11" t="s">
        <v>53</v>
      </c>
      <c r="D70" s="16" t="s">
        <v>46</v>
      </c>
      <c r="E70" s="11"/>
      <c r="F70" s="14">
        <v>105000</v>
      </c>
      <c r="G70" s="14">
        <f>F70</f>
        <v>105000</v>
      </c>
      <c r="H70" s="11"/>
      <c r="I70" s="14">
        <f>I64</f>
        <v>104211.69</v>
      </c>
      <c r="J70" s="14">
        <f>I70</f>
        <v>104211.69</v>
      </c>
      <c r="K70" s="11"/>
      <c r="L70" s="14">
        <f>I70-F70</f>
        <v>-788.30999999999767</v>
      </c>
      <c r="M70" s="14">
        <f>L70</f>
        <v>-788.30999999999767</v>
      </c>
    </row>
    <row r="71" spans="1:13" ht="15.75" customHeight="1">
      <c r="A71" s="39" t="s">
        <v>67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>
      <c r="A72" s="11">
        <v>4</v>
      </c>
      <c r="B72" s="15" t="s">
        <v>54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25.5">
      <c r="A73" s="11"/>
      <c r="B73" s="24" t="s">
        <v>55</v>
      </c>
      <c r="C73" s="11" t="s">
        <v>56</v>
      </c>
      <c r="D73" s="16" t="s">
        <v>57</v>
      </c>
      <c r="E73" s="11"/>
      <c r="F73" s="11">
        <v>100</v>
      </c>
      <c r="G73" s="11">
        <v>100</v>
      </c>
      <c r="H73" s="11"/>
      <c r="I73" s="11">
        <v>100</v>
      </c>
      <c r="J73" s="11">
        <f>I73</f>
        <v>100</v>
      </c>
      <c r="K73" s="11"/>
      <c r="L73" s="14">
        <f>I73-F73</f>
        <v>0</v>
      </c>
      <c r="M73" s="14">
        <f>L73</f>
        <v>0</v>
      </c>
    </row>
    <row r="74" spans="1:13">
      <c r="A74" s="28" t="s">
        <v>140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0"/>
    </row>
    <row r="75" spans="1:13">
      <c r="A75" s="28" t="s">
        <v>141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/>
    </row>
    <row r="76" spans="1:13" s="21" customFormat="1">
      <c r="A76" s="67"/>
      <c r="B76" s="68" t="s">
        <v>85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70"/>
    </row>
    <row r="77" spans="1:13">
      <c r="A77" s="11"/>
      <c r="B77" s="15" t="s">
        <v>43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40.5">
      <c r="A78" s="11"/>
      <c r="B78" s="23" t="s">
        <v>86</v>
      </c>
      <c r="C78" s="11" t="s">
        <v>45</v>
      </c>
      <c r="D78" s="11" t="s">
        <v>87</v>
      </c>
      <c r="E78" s="11"/>
      <c r="F78" s="14">
        <v>697000</v>
      </c>
      <c r="G78" s="14">
        <v>697000</v>
      </c>
      <c r="H78" s="11"/>
      <c r="I78" s="14">
        <v>48274</v>
      </c>
      <c r="J78" s="14">
        <f>I78</f>
        <v>48274</v>
      </c>
      <c r="K78" s="11"/>
      <c r="L78" s="14">
        <f>I78-F78</f>
        <v>-648726</v>
      </c>
      <c r="M78" s="14">
        <f>L78</f>
        <v>-648726</v>
      </c>
    </row>
    <row r="79" spans="1:13" ht="15.75" customHeight="1">
      <c r="A79" s="39" t="s">
        <v>151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>
      <c r="A80" s="11"/>
      <c r="B80" s="15" t="s">
        <v>47</v>
      </c>
      <c r="C80" s="11"/>
      <c r="D80" s="11"/>
      <c r="E80" s="11"/>
      <c r="F80" s="14"/>
      <c r="G80" s="14"/>
      <c r="H80" s="11"/>
      <c r="I80" s="11"/>
      <c r="J80" s="11"/>
      <c r="K80" s="11"/>
      <c r="L80" s="11"/>
      <c r="M80" s="11"/>
    </row>
    <row r="81" spans="1:13" ht="38.25">
      <c r="A81" s="19"/>
      <c r="B81" s="24" t="s">
        <v>88</v>
      </c>
      <c r="C81" s="19" t="s">
        <v>49</v>
      </c>
      <c r="D81" s="19" t="s">
        <v>50</v>
      </c>
      <c r="E81" s="19"/>
      <c r="F81" s="14">
        <v>1</v>
      </c>
      <c r="G81" s="14">
        <v>1</v>
      </c>
      <c r="H81" s="19"/>
      <c r="I81" s="19">
        <v>1</v>
      </c>
      <c r="J81" s="19">
        <f>I81</f>
        <v>1</v>
      </c>
      <c r="K81" s="19"/>
      <c r="L81" s="14">
        <f>I81-F81</f>
        <v>0</v>
      </c>
      <c r="M81" s="14">
        <f>L81</f>
        <v>0</v>
      </c>
    </row>
    <row r="82" spans="1:13" ht="40.5">
      <c r="A82" s="11"/>
      <c r="B82" s="23" t="s">
        <v>89</v>
      </c>
      <c r="C82" s="11" t="s">
        <v>49</v>
      </c>
      <c r="D82" s="11" t="s">
        <v>50</v>
      </c>
      <c r="E82" s="11"/>
      <c r="F82" s="14">
        <v>1</v>
      </c>
      <c r="G82" s="14">
        <v>1</v>
      </c>
      <c r="H82" s="11"/>
      <c r="I82" s="14">
        <v>0</v>
      </c>
      <c r="J82" s="14">
        <f>I82</f>
        <v>0</v>
      </c>
      <c r="K82" s="11"/>
      <c r="L82" s="14">
        <f>I82-F82</f>
        <v>-1</v>
      </c>
      <c r="M82" s="14">
        <f>L82</f>
        <v>-1</v>
      </c>
    </row>
    <row r="83" spans="1:13" ht="15.75" customHeight="1">
      <c r="A83" s="39" t="s">
        <v>153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>
      <c r="A84" s="11"/>
      <c r="B84" s="15" t="s">
        <v>51</v>
      </c>
      <c r="C84" s="11" t="s">
        <v>60</v>
      </c>
      <c r="D84" s="11" t="s">
        <v>60</v>
      </c>
      <c r="E84" s="11" t="s">
        <v>60</v>
      </c>
      <c r="F84" s="14"/>
      <c r="G84" s="14"/>
      <c r="H84" s="11"/>
      <c r="I84" s="11"/>
      <c r="J84" s="11"/>
      <c r="K84" s="11"/>
      <c r="L84" s="11"/>
      <c r="M84" s="11"/>
    </row>
    <row r="85" spans="1:13" ht="38.25">
      <c r="A85" s="19"/>
      <c r="B85" s="24" t="s">
        <v>90</v>
      </c>
      <c r="C85" s="19" t="s">
        <v>53</v>
      </c>
      <c r="D85" s="19" t="s">
        <v>57</v>
      </c>
      <c r="E85" s="19"/>
      <c r="F85" s="14">
        <v>30000</v>
      </c>
      <c r="G85" s="14">
        <v>30000</v>
      </c>
      <c r="H85" s="19"/>
      <c r="I85" s="19">
        <v>48274</v>
      </c>
      <c r="J85" s="19">
        <f>I85</f>
        <v>48274</v>
      </c>
      <c r="K85" s="19"/>
      <c r="L85" s="14">
        <f>I85-F85</f>
        <v>18274</v>
      </c>
      <c r="M85" s="14">
        <f>L85</f>
        <v>18274</v>
      </c>
    </row>
    <row r="86" spans="1:13" ht="40.5">
      <c r="A86" s="11"/>
      <c r="B86" s="23" t="s">
        <v>91</v>
      </c>
      <c r="C86" s="11" t="s">
        <v>53</v>
      </c>
      <c r="D86" s="11" t="s">
        <v>57</v>
      </c>
      <c r="E86" s="11"/>
      <c r="F86" s="14">
        <v>667000</v>
      </c>
      <c r="G86" s="14">
        <v>667000</v>
      </c>
      <c r="H86" s="11"/>
      <c r="I86" s="14">
        <v>0</v>
      </c>
      <c r="J86" s="14">
        <f>I86</f>
        <v>0</v>
      </c>
      <c r="K86" s="11"/>
      <c r="L86" s="14">
        <f>I86-F86</f>
        <v>-667000</v>
      </c>
      <c r="M86" s="14">
        <f>L86</f>
        <v>-667000</v>
      </c>
    </row>
    <row r="87" spans="1:13" ht="15.75" customHeight="1">
      <c r="A87" s="39" t="s">
        <v>67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>
      <c r="A88" s="11"/>
      <c r="B88" s="15" t="s">
        <v>54</v>
      </c>
      <c r="C88" s="11"/>
      <c r="D88" s="11"/>
      <c r="E88" s="11"/>
      <c r="F88" s="14"/>
      <c r="G88" s="14"/>
      <c r="H88" s="11"/>
      <c r="I88" s="11"/>
      <c r="J88" s="11"/>
      <c r="K88" s="11"/>
      <c r="L88" s="11"/>
      <c r="M88" s="11"/>
    </row>
    <row r="89" spans="1:13" ht="40.5">
      <c r="A89" s="11"/>
      <c r="B89" s="23" t="s">
        <v>150</v>
      </c>
      <c r="C89" s="11" t="s">
        <v>56</v>
      </c>
      <c r="D89" s="11" t="s">
        <v>57</v>
      </c>
      <c r="E89" s="11"/>
      <c r="F89" s="14">
        <v>100</v>
      </c>
      <c r="G89" s="14">
        <v>100</v>
      </c>
      <c r="H89" s="11"/>
      <c r="I89" s="14">
        <v>6.9</v>
      </c>
      <c r="J89" s="14">
        <f>I89</f>
        <v>6.9</v>
      </c>
      <c r="K89" s="11"/>
      <c r="L89" s="14">
        <f>I89-F89</f>
        <v>-93.1</v>
      </c>
      <c r="M89" s="14">
        <f>L89</f>
        <v>-93.1</v>
      </c>
    </row>
    <row r="90" spans="1:13" ht="15.75" customHeight="1">
      <c r="A90" s="39" t="s">
        <v>67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 customHeight="1">
      <c r="A91" s="28" t="s">
        <v>152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/>
    </row>
    <row r="92" spans="1:13" s="21" customFormat="1">
      <c r="A92" s="67"/>
      <c r="B92" s="68" t="s">
        <v>92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70"/>
    </row>
    <row r="93" spans="1:13">
      <c r="A93" s="11"/>
      <c r="B93" s="15" t="s">
        <v>43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40.5">
      <c r="A94" s="11"/>
      <c r="B94" s="23" t="s">
        <v>93</v>
      </c>
      <c r="C94" s="11" t="s">
        <v>45</v>
      </c>
      <c r="D94" s="11" t="s">
        <v>87</v>
      </c>
      <c r="E94" s="11"/>
      <c r="F94" s="14">
        <v>1712200</v>
      </c>
      <c r="G94" s="14">
        <v>1712200</v>
      </c>
      <c r="H94" s="14"/>
      <c r="I94" s="14">
        <v>1599733.72</v>
      </c>
      <c r="J94" s="14">
        <f>I94</f>
        <v>1599733.72</v>
      </c>
      <c r="K94" s="14"/>
      <c r="L94" s="14">
        <f>I94-F94</f>
        <v>-112466.28000000003</v>
      </c>
      <c r="M94" s="14">
        <f>L94</f>
        <v>-112466.28000000003</v>
      </c>
    </row>
    <row r="95" spans="1:13" ht="15.75" customHeight="1">
      <c r="A95" s="39" t="s">
        <v>84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>
      <c r="A96" s="11"/>
      <c r="B96" s="15" t="s">
        <v>47</v>
      </c>
      <c r="C96" s="11"/>
      <c r="D96" s="11"/>
      <c r="E96" s="11"/>
      <c r="F96" s="14"/>
      <c r="G96" s="14"/>
      <c r="H96" s="14"/>
      <c r="I96" s="14"/>
      <c r="J96" s="14"/>
      <c r="K96" s="14"/>
      <c r="L96" s="14"/>
      <c r="M96" s="14"/>
    </row>
    <row r="97" spans="1:13" ht="45">
      <c r="A97" s="19"/>
      <c r="B97" s="26" t="s">
        <v>94</v>
      </c>
      <c r="C97" s="19" t="s">
        <v>49</v>
      </c>
      <c r="D97" s="19" t="s">
        <v>59</v>
      </c>
      <c r="E97" s="19"/>
      <c r="F97" s="14">
        <v>1</v>
      </c>
      <c r="G97" s="14">
        <v>1</v>
      </c>
      <c r="H97" s="14"/>
      <c r="I97" s="14">
        <v>1</v>
      </c>
      <c r="J97" s="14">
        <f>I97</f>
        <v>1</v>
      </c>
      <c r="K97" s="14"/>
      <c r="L97" s="14">
        <f>I97-F97</f>
        <v>0</v>
      </c>
      <c r="M97" s="14">
        <f>L97</f>
        <v>0</v>
      </c>
    </row>
    <row r="98" spans="1:13" ht="32.25" customHeight="1">
      <c r="A98" s="11"/>
      <c r="B98" s="23" t="s">
        <v>95</v>
      </c>
      <c r="C98" s="11" t="s">
        <v>58</v>
      </c>
      <c r="D98" s="11" t="s">
        <v>59</v>
      </c>
      <c r="E98" s="11"/>
      <c r="F98" s="14">
        <v>1375</v>
      </c>
      <c r="G98" s="14">
        <v>1375</v>
      </c>
      <c r="H98" s="14"/>
      <c r="I98" s="66">
        <v>1375</v>
      </c>
      <c r="J98" s="14">
        <f>I98</f>
        <v>1375</v>
      </c>
      <c r="K98" s="14"/>
      <c r="L98" s="14">
        <f>I98-F98</f>
        <v>0</v>
      </c>
      <c r="M98" s="14">
        <f>L98</f>
        <v>0</v>
      </c>
    </row>
    <row r="99" spans="1:13">
      <c r="A99" s="28" t="s">
        <v>140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0"/>
    </row>
    <row r="100" spans="1:13">
      <c r="A100" s="11"/>
      <c r="B100" s="15" t="s">
        <v>51</v>
      </c>
      <c r="C100" s="11" t="s">
        <v>60</v>
      </c>
      <c r="D100" s="11" t="s">
        <v>60</v>
      </c>
      <c r="E100" s="11" t="s">
        <v>60</v>
      </c>
      <c r="F100" s="14"/>
      <c r="G100" s="14"/>
      <c r="H100" s="14"/>
      <c r="I100" s="14"/>
      <c r="J100" s="14"/>
      <c r="K100" s="14"/>
      <c r="L100" s="14"/>
      <c r="M100" s="14"/>
    </row>
    <row r="101" spans="1:13" ht="45">
      <c r="A101" s="19"/>
      <c r="B101" s="26" t="s">
        <v>96</v>
      </c>
      <c r="C101" s="19" t="s">
        <v>53</v>
      </c>
      <c r="D101" s="19" t="s">
        <v>57</v>
      </c>
      <c r="E101" s="19"/>
      <c r="F101" s="14">
        <v>100000</v>
      </c>
      <c r="G101" s="14">
        <v>100000</v>
      </c>
      <c r="H101" s="14"/>
      <c r="I101" s="14">
        <v>49384</v>
      </c>
      <c r="J101" s="14">
        <f>I101</f>
        <v>49384</v>
      </c>
      <c r="K101" s="14"/>
      <c r="L101" s="14">
        <f>I101-F101</f>
        <v>-50616</v>
      </c>
      <c r="M101" s="14">
        <f>L101</f>
        <v>-50616</v>
      </c>
    </row>
    <row r="102" spans="1:13" ht="27">
      <c r="A102" s="11"/>
      <c r="B102" s="23" t="s">
        <v>97</v>
      </c>
      <c r="C102" s="11" t="s">
        <v>53</v>
      </c>
      <c r="D102" s="11" t="s">
        <v>57</v>
      </c>
      <c r="E102" s="11"/>
      <c r="F102" s="14">
        <v>1172.5090909090909</v>
      </c>
      <c r="G102" s="14">
        <v>1172.5090909090909</v>
      </c>
      <c r="H102" s="14"/>
      <c r="I102" s="14">
        <f>(I94-I101)/I98</f>
        <v>1127.527069090909</v>
      </c>
      <c r="J102" s="14">
        <f>I102</f>
        <v>1127.527069090909</v>
      </c>
      <c r="K102" s="14"/>
      <c r="L102" s="14">
        <f>I102-F102</f>
        <v>-44.98202181818192</v>
      </c>
      <c r="M102" s="14">
        <f>L102</f>
        <v>-44.98202181818192</v>
      </c>
    </row>
    <row r="103" spans="1:13" ht="15.75" customHeight="1">
      <c r="A103" s="28" t="s">
        <v>142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/>
    </row>
    <row r="104" spans="1:13">
      <c r="A104" s="11"/>
      <c r="B104" s="15" t="s">
        <v>54</v>
      </c>
      <c r="C104" s="11"/>
      <c r="D104" s="11"/>
      <c r="E104" s="11"/>
      <c r="F104" s="14"/>
      <c r="G104" s="14"/>
      <c r="H104" s="14"/>
      <c r="I104" s="14"/>
      <c r="J104" s="14"/>
      <c r="K104" s="14"/>
      <c r="L104" s="14"/>
      <c r="M104" s="14"/>
    </row>
    <row r="105" spans="1:13" ht="27">
      <c r="A105" s="11"/>
      <c r="B105" s="23" t="s">
        <v>98</v>
      </c>
      <c r="C105" s="11" t="s">
        <v>56</v>
      </c>
      <c r="D105" s="11" t="s">
        <v>57</v>
      </c>
      <c r="E105" s="11"/>
      <c r="F105" s="14">
        <v>100</v>
      </c>
      <c r="G105" s="14">
        <v>100</v>
      </c>
      <c r="H105" s="14"/>
      <c r="I105" s="14">
        <v>100</v>
      </c>
      <c r="J105" s="14">
        <f>I105</f>
        <v>100</v>
      </c>
      <c r="K105" s="14"/>
      <c r="L105" s="14">
        <f>I105-F105</f>
        <v>0</v>
      </c>
      <c r="M105" s="14">
        <f>L105</f>
        <v>0</v>
      </c>
    </row>
    <row r="106" spans="1:13" ht="15.75" customHeight="1">
      <c r="A106" s="39" t="s">
        <v>84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>
      <c r="A107" s="28" t="s">
        <v>139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0"/>
    </row>
    <row r="108" spans="1:13" s="21" customFormat="1">
      <c r="A108" s="67"/>
      <c r="B108" s="68" t="s">
        <v>99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70"/>
    </row>
    <row r="109" spans="1:13">
      <c r="A109" s="19"/>
      <c r="B109" s="15" t="s">
        <v>43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40.5">
      <c r="A110" s="19"/>
      <c r="B110" s="23" t="s">
        <v>100</v>
      </c>
      <c r="C110" s="19" t="s">
        <v>45</v>
      </c>
      <c r="D110" s="19" t="s">
        <v>87</v>
      </c>
      <c r="E110" s="19"/>
      <c r="F110" s="14">
        <v>61000</v>
      </c>
      <c r="G110" s="14">
        <v>61000</v>
      </c>
      <c r="H110" s="14"/>
      <c r="I110" s="14">
        <v>49405.94</v>
      </c>
      <c r="J110" s="14">
        <f>I110</f>
        <v>49405.94</v>
      </c>
      <c r="K110" s="14"/>
      <c r="L110" s="14">
        <f>I110-F110</f>
        <v>-11594.059999999998</v>
      </c>
      <c r="M110" s="14">
        <f>L110</f>
        <v>-11594.059999999998</v>
      </c>
    </row>
    <row r="111" spans="1:13">
      <c r="A111" s="28" t="s">
        <v>143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0"/>
    </row>
    <row r="112" spans="1:13">
      <c r="A112" s="19"/>
      <c r="B112" s="15" t="s">
        <v>47</v>
      </c>
      <c r="C112" s="19"/>
      <c r="D112" s="19"/>
      <c r="E112" s="19"/>
      <c r="F112" s="14"/>
      <c r="G112" s="14"/>
      <c r="H112" s="14"/>
      <c r="I112" s="14"/>
      <c r="J112" s="14"/>
      <c r="K112" s="14"/>
      <c r="L112" s="14"/>
      <c r="M112" s="14"/>
    </row>
    <row r="113" spans="1:13" ht="40.5">
      <c r="A113" s="19"/>
      <c r="B113" s="23" t="s">
        <v>101</v>
      </c>
      <c r="C113" s="19" t="s">
        <v>49</v>
      </c>
      <c r="D113" s="19" t="s">
        <v>59</v>
      </c>
      <c r="E113" s="19"/>
      <c r="F113" s="14">
        <v>1</v>
      </c>
      <c r="G113" s="14">
        <v>1</v>
      </c>
      <c r="H113" s="14"/>
      <c r="I113" s="14">
        <v>1</v>
      </c>
      <c r="J113" s="14">
        <f>I113</f>
        <v>1</v>
      </c>
      <c r="K113" s="14"/>
      <c r="L113" s="14">
        <f>I113-F113</f>
        <v>0</v>
      </c>
      <c r="M113" s="14">
        <f>L113</f>
        <v>0</v>
      </c>
    </row>
    <row r="114" spans="1:13" ht="15.75" customHeight="1">
      <c r="A114" s="28" t="s">
        <v>143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0"/>
    </row>
    <row r="115" spans="1:13">
      <c r="A115" s="19"/>
      <c r="B115" s="15" t="s">
        <v>51</v>
      </c>
      <c r="C115" s="19" t="s">
        <v>60</v>
      </c>
      <c r="D115" s="19" t="s">
        <v>60</v>
      </c>
      <c r="E115" s="19" t="s">
        <v>60</v>
      </c>
      <c r="F115" s="14"/>
      <c r="G115" s="14"/>
      <c r="H115" s="14"/>
      <c r="I115" s="14"/>
      <c r="J115" s="14"/>
      <c r="K115" s="14"/>
      <c r="L115" s="14"/>
      <c r="M115" s="14"/>
    </row>
    <row r="116" spans="1:13" ht="40.5">
      <c r="A116" s="19"/>
      <c r="B116" s="23" t="s">
        <v>102</v>
      </c>
      <c r="C116" s="19" t="s">
        <v>53</v>
      </c>
      <c r="D116" s="19" t="s">
        <v>57</v>
      </c>
      <c r="E116" s="19"/>
      <c r="F116" s="14">
        <v>61000</v>
      </c>
      <c r="G116" s="14">
        <v>61000</v>
      </c>
      <c r="H116" s="14"/>
      <c r="I116" s="14">
        <f>I110</f>
        <v>49405.94</v>
      </c>
      <c r="J116" s="14">
        <f>I116</f>
        <v>49405.94</v>
      </c>
      <c r="K116" s="14"/>
      <c r="L116" s="14">
        <f>I116-F116</f>
        <v>-11594.059999999998</v>
      </c>
      <c r="M116" s="14">
        <f>L116</f>
        <v>-11594.059999999998</v>
      </c>
    </row>
    <row r="117" spans="1:13" ht="15.75" customHeight="1">
      <c r="A117" s="28" t="s">
        <v>143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0"/>
    </row>
    <row r="118" spans="1:13">
      <c r="A118" s="19"/>
      <c r="B118" s="15" t="s">
        <v>54</v>
      </c>
      <c r="C118" s="19"/>
      <c r="D118" s="19"/>
      <c r="E118" s="19"/>
      <c r="F118" s="14"/>
      <c r="G118" s="14"/>
      <c r="H118" s="14"/>
      <c r="I118" s="14"/>
      <c r="J118" s="14"/>
      <c r="K118" s="14"/>
      <c r="L118" s="14"/>
      <c r="M118" s="14"/>
    </row>
    <row r="119" spans="1:13" ht="40.5">
      <c r="A119" s="19"/>
      <c r="B119" s="23" t="s">
        <v>103</v>
      </c>
      <c r="C119" s="19" t="s">
        <v>56</v>
      </c>
      <c r="D119" s="19" t="s">
        <v>57</v>
      </c>
      <c r="E119" s="19"/>
      <c r="F119" s="14">
        <v>100</v>
      </c>
      <c r="G119" s="14">
        <v>100</v>
      </c>
      <c r="H119" s="14"/>
      <c r="I119" s="27">
        <f>(I110/F110)*100</f>
        <v>80.993344262295082</v>
      </c>
      <c r="J119" s="27">
        <f>I119</f>
        <v>80.993344262295082</v>
      </c>
      <c r="K119" s="14"/>
      <c r="L119" s="27">
        <f>I119-F119</f>
        <v>-19.006655737704918</v>
      </c>
      <c r="M119" s="27">
        <f>L119</f>
        <v>-19.006655737704918</v>
      </c>
    </row>
    <row r="120" spans="1:13">
      <c r="A120" s="28" t="s">
        <v>65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0"/>
    </row>
    <row r="121" spans="1:13">
      <c r="A121" s="28" t="s">
        <v>144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0"/>
    </row>
    <row r="122" spans="1:13" s="21" customFormat="1">
      <c r="A122" s="67"/>
      <c r="B122" s="68" t="s">
        <v>104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70"/>
    </row>
    <row r="123" spans="1:13">
      <c r="A123" s="19"/>
      <c r="B123" s="15" t="s">
        <v>43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40.5">
      <c r="A124" s="19"/>
      <c r="B124" s="23" t="s">
        <v>105</v>
      </c>
      <c r="C124" s="19" t="s">
        <v>45</v>
      </c>
      <c r="D124" s="19" t="s">
        <v>87</v>
      </c>
      <c r="E124" s="19"/>
      <c r="F124" s="14">
        <v>363000</v>
      </c>
      <c r="G124" s="14">
        <v>363000</v>
      </c>
      <c r="H124" s="14"/>
      <c r="I124" s="14">
        <v>49620.21</v>
      </c>
      <c r="J124" s="14">
        <f>I124</f>
        <v>49620.21</v>
      </c>
      <c r="K124" s="14"/>
      <c r="L124" s="14">
        <f>I124-F124</f>
        <v>-313379.78999999998</v>
      </c>
      <c r="M124" s="14">
        <f>L124</f>
        <v>-313379.78999999998</v>
      </c>
    </row>
    <row r="125" spans="1:13">
      <c r="A125" s="28" t="s">
        <v>65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0"/>
    </row>
    <row r="126" spans="1:13">
      <c r="A126" s="19"/>
      <c r="B126" s="15" t="s">
        <v>47</v>
      </c>
      <c r="C126" s="19"/>
      <c r="D126" s="19"/>
      <c r="E126" s="19"/>
      <c r="F126" s="14"/>
      <c r="G126" s="14"/>
      <c r="H126" s="14"/>
      <c r="I126" s="14"/>
      <c r="J126" s="14"/>
      <c r="K126" s="14"/>
      <c r="L126" s="14"/>
      <c r="M126" s="14"/>
    </row>
    <row r="127" spans="1:13" ht="38.25">
      <c r="A127" s="19"/>
      <c r="B127" s="24" t="s">
        <v>106</v>
      </c>
      <c r="C127" s="19" t="s">
        <v>49</v>
      </c>
      <c r="D127" s="19" t="s">
        <v>59</v>
      </c>
      <c r="E127" s="19"/>
      <c r="F127" s="14">
        <v>1</v>
      </c>
      <c r="G127" s="14">
        <v>1</v>
      </c>
      <c r="H127" s="14"/>
      <c r="I127" s="14">
        <v>1</v>
      </c>
      <c r="J127" s="14">
        <f>I127</f>
        <v>1</v>
      </c>
      <c r="K127" s="14"/>
      <c r="L127" s="14">
        <f>I127-F127</f>
        <v>0</v>
      </c>
      <c r="M127" s="14">
        <f>L127</f>
        <v>0</v>
      </c>
    </row>
    <row r="128" spans="1:13" ht="40.5">
      <c r="A128" s="19"/>
      <c r="B128" s="23" t="s">
        <v>107</v>
      </c>
      <c r="C128" s="19" t="s">
        <v>58</v>
      </c>
      <c r="D128" s="19" t="s">
        <v>59</v>
      </c>
      <c r="E128" s="19"/>
      <c r="F128" s="14">
        <v>156.5</v>
      </c>
      <c r="G128" s="14">
        <v>156.5</v>
      </c>
      <c r="H128" s="14"/>
      <c r="I128" s="14">
        <v>0</v>
      </c>
      <c r="J128" s="14">
        <f>I128</f>
        <v>0</v>
      </c>
      <c r="K128" s="14"/>
      <c r="L128" s="14">
        <f>I128-F128</f>
        <v>-156.5</v>
      </c>
      <c r="M128" s="14">
        <f>L128</f>
        <v>-156.5</v>
      </c>
    </row>
    <row r="129" spans="1:13">
      <c r="A129" s="28" t="s">
        <v>65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0"/>
    </row>
    <row r="130" spans="1:13">
      <c r="A130" s="19"/>
      <c r="B130" s="15" t="s">
        <v>51</v>
      </c>
      <c r="C130" s="19" t="s">
        <v>60</v>
      </c>
      <c r="D130" s="19" t="s">
        <v>60</v>
      </c>
      <c r="E130" s="19" t="s">
        <v>60</v>
      </c>
      <c r="F130" s="14"/>
      <c r="G130" s="14"/>
      <c r="H130" s="14"/>
      <c r="I130" s="14"/>
      <c r="J130" s="14"/>
      <c r="K130" s="14"/>
      <c r="L130" s="14"/>
      <c r="M130" s="14"/>
    </row>
    <row r="131" spans="1:13" ht="38.25">
      <c r="A131" s="19"/>
      <c r="B131" s="24" t="s">
        <v>108</v>
      </c>
      <c r="C131" s="19" t="s">
        <v>53</v>
      </c>
      <c r="D131" s="19" t="s">
        <v>57</v>
      </c>
      <c r="E131" s="19"/>
      <c r="F131" s="14">
        <v>50000</v>
      </c>
      <c r="G131" s="14">
        <v>50000</v>
      </c>
      <c r="H131" s="14"/>
      <c r="I131" s="14">
        <f>I124</f>
        <v>49620.21</v>
      </c>
      <c r="J131" s="14">
        <f>I131</f>
        <v>49620.21</v>
      </c>
      <c r="K131" s="14"/>
      <c r="L131" s="14">
        <f>I131-F131</f>
        <v>-379.79000000000087</v>
      </c>
      <c r="M131" s="14">
        <f>L131</f>
        <v>-379.79000000000087</v>
      </c>
    </row>
    <row r="132" spans="1:13" ht="40.5">
      <c r="A132" s="19"/>
      <c r="B132" s="23" t="s">
        <v>109</v>
      </c>
      <c r="C132" s="19" t="s">
        <v>53</v>
      </c>
      <c r="D132" s="19" t="s">
        <v>57</v>
      </c>
      <c r="E132" s="19"/>
      <c r="F132" s="14">
        <v>2000</v>
      </c>
      <c r="G132" s="14">
        <v>2000</v>
      </c>
      <c r="H132" s="14"/>
      <c r="I132" s="14">
        <v>0</v>
      </c>
      <c r="J132" s="14">
        <f>I132</f>
        <v>0</v>
      </c>
      <c r="K132" s="14"/>
      <c r="L132" s="14">
        <f>I132-F132</f>
        <v>-2000</v>
      </c>
      <c r="M132" s="14">
        <f>L132</f>
        <v>-2000</v>
      </c>
    </row>
    <row r="133" spans="1:13">
      <c r="A133" s="28" t="s">
        <v>65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0"/>
    </row>
    <row r="134" spans="1:13">
      <c r="A134" s="19"/>
      <c r="B134" s="15" t="s">
        <v>54</v>
      </c>
      <c r="C134" s="19"/>
      <c r="D134" s="19"/>
      <c r="E134" s="19"/>
      <c r="F134" s="14"/>
      <c r="G134" s="14"/>
      <c r="H134" s="14"/>
      <c r="I134" s="14"/>
      <c r="J134" s="14"/>
      <c r="K134" s="14"/>
      <c r="L134" s="14"/>
      <c r="M134" s="14"/>
    </row>
    <row r="135" spans="1:13" ht="40.5">
      <c r="A135" s="19"/>
      <c r="B135" s="23" t="s">
        <v>110</v>
      </c>
      <c r="C135" s="19" t="s">
        <v>56</v>
      </c>
      <c r="D135" s="19" t="s">
        <v>57</v>
      </c>
      <c r="E135" s="19"/>
      <c r="F135" s="14">
        <v>100</v>
      </c>
      <c r="G135" s="14">
        <v>100</v>
      </c>
      <c r="H135" s="14"/>
      <c r="I135" s="27">
        <f>(I124/F124)*100</f>
        <v>13.669479338842974</v>
      </c>
      <c r="J135" s="27">
        <f>I135</f>
        <v>13.669479338842974</v>
      </c>
      <c r="K135" s="14"/>
      <c r="L135" s="27">
        <f>I135-F135</f>
        <v>-86.330520661157024</v>
      </c>
      <c r="M135" s="27">
        <f>L135</f>
        <v>-86.330520661157024</v>
      </c>
    </row>
    <row r="136" spans="1:13">
      <c r="A136" s="28" t="s">
        <v>65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30"/>
    </row>
    <row r="137" spans="1:13" ht="15.75" customHeight="1">
      <c r="A137" s="28" t="s">
        <v>137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0"/>
    </row>
    <row r="138" spans="1:13" s="21" customFormat="1">
      <c r="A138" s="67"/>
      <c r="B138" s="68" t="s">
        <v>111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70"/>
    </row>
    <row r="139" spans="1:13">
      <c r="A139" s="19"/>
      <c r="B139" s="15" t="s">
        <v>43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27">
      <c r="A140" s="19"/>
      <c r="B140" s="23" t="s">
        <v>112</v>
      </c>
      <c r="C140" s="19" t="s">
        <v>45</v>
      </c>
      <c r="D140" s="19" t="s">
        <v>87</v>
      </c>
      <c r="E140" s="19"/>
      <c r="F140" s="14">
        <v>61000</v>
      </c>
      <c r="G140" s="14">
        <v>61000</v>
      </c>
      <c r="H140" s="14"/>
      <c r="I140" s="14">
        <v>59733.83</v>
      </c>
      <c r="J140" s="14">
        <f>I140</f>
        <v>59733.83</v>
      </c>
      <c r="K140" s="14"/>
      <c r="L140" s="14">
        <f>I140-F140</f>
        <v>-1266.1699999999983</v>
      </c>
      <c r="M140" s="14">
        <f>L140</f>
        <v>-1266.1699999999983</v>
      </c>
    </row>
    <row r="141" spans="1:13" ht="15.75" customHeight="1">
      <c r="A141" s="28" t="s">
        <v>145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0"/>
    </row>
    <row r="142" spans="1:13">
      <c r="A142" s="19"/>
      <c r="B142" s="15" t="s">
        <v>47</v>
      </c>
      <c r="C142" s="19"/>
      <c r="D142" s="19"/>
      <c r="E142" s="19"/>
      <c r="F142" s="14"/>
      <c r="G142" s="14"/>
      <c r="H142" s="14"/>
      <c r="I142" s="14"/>
      <c r="J142" s="14"/>
      <c r="K142" s="14"/>
      <c r="L142" s="14"/>
      <c r="M142" s="14"/>
    </row>
    <row r="143" spans="1:13" ht="40.5">
      <c r="A143" s="19"/>
      <c r="B143" s="23" t="s">
        <v>113</v>
      </c>
      <c r="C143" s="19" t="s">
        <v>49</v>
      </c>
      <c r="D143" s="19" t="s">
        <v>59</v>
      </c>
      <c r="E143" s="19"/>
      <c r="F143" s="14">
        <v>1</v>
      </c>
      <c r="G143" s="14">
        <v>1</v>
      </c>
      <c r="H143" s="14"/>
      <c r="I143" s="14">
        <v>1</v>
      </c>
      <c r="J143" s="14">
        <f>I143</f>
        <v>1</v>
      </c>
      <c r="K143" s="14"/>
      <c r="L143" s="14">
        <f>I143-F143</f>
        <v>0</v>
      </c>
      <c r="M143" s="14">
        <f>L143</f>
        <v>0</v>
      </c>
    </row>
    <row r="144" spans="1:13">
      <c r="A144" s="28" t="s">
        <v>140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30"/>
    </row>
    <row r="145" spans="1:13">
      <c r="A145" s="19"/>
      <c r="B145" s="15" t="s">
        <v>51</v>
      </c>
      <c r="C145" s="19" t="s">
        <v>60</v>
      </c>
      <c r="D145" s="19" t="s">
        <v>60</v>
      </c>
      <c r="E145" s="19" t="s">
        <v>60</v>
      </c>
      <c r="F145" s="14"/>
      <c r="G145" s="14"/>
      <c r="H145" s="14"/>
      <c r="I145" s="14"/>
      <c r="J145" s="14"/>
      <c r="K145" s="14"/>
      <c r="L145" s="14"/>
      <c r="M145" s="14"/>
    </row>
    <row r="146" spans="1:13" ht="40.5">
      <c r="A146" s="19"/>
      <c r="B146" s="23" t="s">
        <v>114</v>
      </c>
      <c r="C146" s="19" t="s">
        <v>53</v>
      </c>
      <c r="D146" s="19" t="s">
        <v>57</v>
      </c>
      <c r="E146" s="19"/>
      <c r="F146" s="14">
        <v>61000</v>
      </c>
      <c r="G146" s="14">
        <v>61000</v>
      </c>
      <c r="H146" s="14"/>
      <c r="I146" s="14">
        <f>I140</f>
        <v>59733.83</v>
      </c>
      <c r="J146" s="14">
        <f>I146</f>
        <v>59733.83</v>
      </c>
      <c r="K146" s="14"/>
      <c r="L146" s="14">
        <f>I146-F146</f>
        <v>-1266.1699999999983</v>
      </c>
      <c r="M146" s="14">
        <f>L146</f>
        <v>-1266.1699999999983</v>
      </c>
    </row>
    <row r="147" spans="1:13" ht="15.75" customHeight="1">
      <c r="A147" s="28" t="s">
        <v>145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0"/>
    </row>
    <row r="148" spans="1:13">
      <c r="A148" s="19"/>
      <c r="B148" s="15" t="s">
        <v>54</v>
      </c>
      <c r="C148" s="19"/>
      <c r="D148" s="19"/>
      <c r="E148" s="19"/>
      <c r="F148" s="14"/>
      <c r="G148" s="14"/>
      <c r="H148" s="14"/>
      <c r="I148" s="14"/>
      <c r="J148" s="14"/>
      <c r="K148" s="14"/>
      <c r="L148" s="14"/>
      <c r="M148" s="14"/>
    </row>
    <row r="149" spans="1:13" ht="40.5">
      <c r="A149" s="19"/>
      <c r="B149" s="23" t="s">
        <v>115</v>
      </c>
      <c r="C149" s="19" t="s">
        <v>56</v>
      </c>
      <c r="D149" s="19" t="s">
        <v>57</v>
      </c>
      <c r="E149" s="19"/>
      <c r="F149" s="14">
        <v>100</v>
      </c>
      <c r="G149" s="14">
        <v>100</v>
      </c>
      <c r="H149" s="14"/>
      <c r="I149" s="14">
        <v>100</v>
      </c>
      <c r="J149" s="14">
        <f>I149</f>
        <v>100</v>
      </c>
      <c r="K149" s="14"/>
      <c r="L149" s="14">
        <f>I149-F149</f>
        <v>0</v>
      </c>
      <c r="M149" s="14">
        <f>L149</f>
        <v>0</v>
      </c>
    </row>
    <row r="150" spans="1:13">
      <c r="A150" s="28" t="s">
        <v>68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30"/>
    </row>
    <row r="151" spans="1:13">
      <c r="A151" s="28" t="s">
        <v>146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30"/>
    </row>
    <row r="152" spans="1:13" s="21" customFormat="1">
      <c r="A152" s="67"/>
      <c r="B152" s="68" t="s">
        <v>116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</row>
    <row r="153" spans="1:13">
      <c r="A153" s="19"/>
      <c r="B153" s="15" t="s">
        <v>43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27">
      <c r="A154" s="19"/>
      <c r="B154" s="23" t="s">
        <v>117</v>
      </c>
      <c r="C154" s="19" t="s">
        <v>45</v>
      </c>
      <c r="D154" s="19" t="s">
        <v>87</v>
      </c>
      <c r="E154" s="19"/>
      <c r="F154" s="14">
        <v>61000</v>
      </c>
      <c r="G154" s="14">
        <v>61000</v>
      </c>
      <c r="H154" s="14"/>
      <c r="I154" s="14">
        <v>49445.04</v>
      </c>
      <c r="J154" s="14">
        <f>I154</f>
        <v>49445.04</v>
      </c>
      <c r="K154" s="14"/>
      <c r="L154" s="14">
        <f>I154-F154</f>
        <v>-11554.96</v>
      </c>
      <c r="M154" s="14">
        <f>L154</f>
        <v>-11554.96</v>
      </c>
    </row>
    <row r="155" spans="1:13" ht="15.75" customHeight="1">
      <c r="A155" s="28" t="s">
        <v>143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30"/>
    </row>
    <row r="156" spans="1:13">
      <c r="A156" s="19"/>
      <c r="B156" s="15" t="s">
        <v>47</v>
      </c>
      <c r="C156" s="19"/>
      <c r="D156" s="19"/>
      <c r="E156" s="19"/>
      <c r="F156" s="14"/>
      <c r="G156" s="14"/>
      <c r="H156" s="14"/>
      <c r="I156" s="14"/>
      <c r="J156" s="14"/>
      <c r="K156" s="14"/>
      <c r="L156" s="14"/>
      <c r="M156" s="14"/>
    </row>
    <row r="157" spans="1:13" ht="40.5">
      <c r="A157" s="19"/>
      <c r="B157" s="23" t="s">
        <v>118</v>
      </c>
      <c r="C157" s="19" t="s">
        <v>49</v>
      </c>
      <c r="D157" s="19" t="s">
        <v>59</v>
      </c>
      <c r="E157" s="19"/>
      <c r="F157" s="14">
        <v>1</v>
      </c>
      <c r="G157" s="14">
        <v>1</v>
      </c>
      <c r="H157" s="14"/>
      <c r="I157" s="14">
        <v>1</v>
      </c>
      <c r="J157" s="14">
        <f>I157</f>
        <v>1</v>
      </c>
      <c r="K157" s="14"/>
      <c r="L157" s="14">
        <f>I157-F157</f>
        <v>0</v>
      </c>
      <c r="M157" s="14">
        <f>L157</f>
        <v>0</v>
      </c>
    </row>
    <row r="158" spans="1:13" ht="15.75" customHeight="1">
      <c r="A158" s="28" t="s">
        <v>143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0"/>
    </row>
    <row r="159" spans="1:13">
      <c r="A159" s="19"/>
      <c r="B159" s="15" t="s">
        <v>51</v>
      </c>
      <c r="C159" s="19" t="s">
        <v>60</v>
      </c>
      <c r="D159" s="19" t="s">
        <v>60</v>
      </c>
      <c r="E159" s="19" t="s">
        <v>60</v>
      </c>
      <c r="F159" s="14"/>
      <c r="G159" s="14"/>
      <c r="H159" s="14"/>
      <c r="I159" s="14"/>
      <c r="J159" s="14"/>
      <c r="K159" s="14"/>
      <c r="L159" s="14"/>
      <c r="M159" s="14"/>
    </row>
    <row r="160" spans="1:13" ht="40.5">
      <c r="A160" s="19"/>
      <c r="B160" s="23" t="s">
        <v>119</v>
      </c>
      <c r="C160" s="19" t="s">
        <v>53</v>
      </c>
      <c r="D160" s="19" t="s">
        <v>57</v>
      </c>
      <c r="E160" s="19"/>
      <c r="F160" s="14">
        <v>61000</v>
      </c>
      <c r="G160" s="14">
        <v>61000</v>
      </c>
      <c r="H160" s="14"/>
      <c r="I160" s="14">
        <f>I154</f>
        <v>49445.04</v>
      </c>
      <c r="J160" s="14">
        <f>I160</f>
        <v>49445.04</v>
      </c>
      <c r="K160" s="14"/>
      <c r="L160" s="14">
        <f>I160-F160</f>
        <v>-11554.96</v>
      </c>
      <c r="M160" s="14">
        <f>L160</f>
        <v>-11554.96</v>
      </c>
    </row>
    <row r="161" spans="1:13" ht="15.75" customHeight="1">
      <c r="A161" s="28" t="s">
        <v>143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0"/>
    </row>
    <row r="162" spans="1:13">
      <c r="A162" s="19"/>
      <c r="B162" s="15" t="s">
        <v>54</v>
      </c>
      <c r="C162" s="19"/>
      <c r="D162" s="19"/>
      <c r="E162" s="19"/>
      <c r="F162" s="14"/>
      <c r="G162" s="14"/>
      <c r="H162" s="14"/>
      <c r="I162" s="14"/>
      <c r="J162" s="14"/>
      <c r="K162" s="14"/>
      <c r="L162" s="14"/>
      <c r="M162" s="14"/>
    </row>
    <row r="163" spans="1:13" ht="40.5">
      <c r="A163" s="19"/>
      <c r="B163" s="23" t="s">
        <v>120</v>
      </c>
      <c r="C163" s="19" t="s">
        <v>56</v>
      </c>
      <c r="D163" s="19" t="s">
        <v>57</v>
      </c>
      <c r="E163" s="19"/>
      <c r="F163" s="14">
        <v>100</v>
      </c>
      <c r="G163" s="14">
        <v>100</v>
      </c>
      <c r="H163" s="14"/>
      <c r="I163" s="27">
        <f>(I154/F154)*100</f>
        <v>81.05744262295083</v>
      </c>
      <c r="J163" s="27">
        <f>I163</f>
        <v>81.05744262295083</v>
      </c>
      <c r="K163" s="14"/>
      <c r="L163" s="27">
        <f>I163-F163</f>
        <v>-18.94255737704917</v>
      </c>
      <c r="M163" s="27">
        <f>L163</f>
        <v>-18.94255737704917</v>
      </c>
    </row>
    <row r="164" spans="1:13">
      <c r="A164" s="28" t="s">
        <v>65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30"/>
    </row>
    <row r="165" spans="1:13">
      <c r="A165" s="28" t="s">
        <v>147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0"/>
    </row>
    <row r="166" spans="1:13" s="21" customFormat="1">
      <c r="A166" s="67"/>
      <c r="B166" s="68" t="s">
        <v>121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70"/>
    </row>
    <row r="167" spans="1:13">
      <c r="A167" s="19"/>
      <c r="B167" s="15" t="s">
        <v>43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40.5">
      <c r="A168" s="19"/>
      <c r="B168" s="23" t="s">
        <v>122</v>
      </c>
      <c r="C168" s="19" t="s">
        <v>45</v>
      </c>
      <c r="D168" s="19" t="s">
        <v>87</v>
      </c>
      <c r="E168" s="19"/>
      <c r="F168" s="14">
        <v>61000</v>
      </c>
      <c r="G168" s="14">
        <v>61000</v>
      </c>
      <c r="H168" s="14"/>
      <c r="I168" s="14">
        <v>49743.46</v>
      </c>
      <c r="J168" s="14">
        <f>I168</f>
        <v>49743.46</v>
      </c>
      <c r="K168" s="14"/>
      <c r="L168" s="14">
        <f>I168-F168</f>
        <v>-11256.54</v>
      </c>
      <c r="M168" s="14">
        <f>L168</f>
        <v>-11256.54</v>
      </c>
    </row>
    <row r="169" spans="1:13" ht="15.75" customHeight="1">
      <c r="A169" s="28" t="s">
        <v>143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0"/>
    </row>
    <row r="170" spans="1:13">
      <c r="A170" s="19"/>
      <c r="B170" s="15" t="s">
        <v>47</v>
      </c>
      <c r="C170" s="19"/>
      <c r="D170" s="19"/>
      <c r="E170" s="19"/>
      <c r="F170" s="14"/>
      <c r="G170" s="14"/>
      <c r="H170" s="14"/>
      <c r="I170" s="14"/>
      <c r="J170" s="14"/>
      <c r="K170" s="14"/>
      <c r="L170" s="14"/>
      <c r="M170" s="14"/>
    </row>
    <row r="171" spans="1:13" ht="40.5">
      <c r="A171" s="19"/>
      <c r="B171" s="23" t="s">
        <v>123</v>
      </c>
      <c r="C171" s="19" t="s">
        <v>49</v>
      </c>
      <c r="D171" s="19" t="s">
        <v>59</v>
      </c>
      <c r="E171" s="19"/>
      <c r="F171" s="14">
        <v>1</v>
      </c>
      <c r="G171" s="14">
        <v>1</v>
      </c>
      <c r="H171" s="14"/>
      <c r="I171" s="14">
        <v>1</v>
      </c>
      <c r="J171" s="14">
        <f>I171</f>
        <v>1</v>
      </c>
      <c r="K171" s="14"/>
      <c r="L171" s="14">
        <f>I171-F171</f>
        <v>0</v>
      </c>
      <c r="M171" s="14">
        <f>L171</f>
        <v>0</v>
      </c>
    </row>
    <row r="172" spans="1:13" ht="15.75" customHeight="1">
      <c r="A172" s="28" t="s">
        <v>143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0"/>
    </row>
    <row r="173" spans="1:13">
      <c r="A173" s="19"/>
      <c r="B173" s="15" t="s">
        <v>51</v>
      </c>
      <c r="C173" s="19" t="s">
        <v>60</v>
      </c>
      <c r="D173" s="19" t="s">
        <v>60</v>
      </c>
      <c r="E173" s="19" t="s">
        <v>60</v>
      </c>
      <c r="F173" s="14"/>
      <c r="G173" s="14"/>
      <c r="H173" s="14"/>
      <c r="I173" s="14"/>
      <c r="J173" s="14"/>
      <c r="K173" s="14"/>
      <c r="L173" s="14"/>
      <c r="M173" s="14"/>
    </row>
    <row r="174" spans="1:13" ht="40.5">
      <c r="A174" s="19"/>
      <c r="B174" s="23" t="s">
        <v>124</v>
      </c>
      <c r="C174" s="19" t="s">
        <v>53</v>
      </c>
      <c r="D174" s="19" t="s">
        <v>57</v>
      </c>
      <c r="E174" s="19"/>
      <c r="F174" s="14">
        <v>61000</v>
      </c>
      <c r="G174" s="14">
        <v>61000</v>
      </c>
      <c r="H174" s="14"/>
      <c r="I174" s="14">
        <f>I168</f>
        <v>49743.46</v>
      </c>
      <c r="J174" s="14">
        <f>I174</f>
        <v>49743.46</v>
      </c>
      <c r="K174" s="14"/>
      <c r="L174" s="14">
        <f>I174-F174</f>
        <v>-11256.54</v>
      </c>
      <c r="M174" s="14">
        <f>L174</f>
        <v>-11256.54</v>
      </c>
    </row>
    <row r="175" spans="1:13" ht="15.75" customHeight="1">
      <c r="A175" s="28" t="s">
        <v>143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0"/>
    </row>
    <row r="176" spans="1:13">
      <c r="A176" s="19"/>
      <c r="B176" s="15" t="s">
        <v>54</v>
      </c>
      <c r="C176" s="19"/>
      <c r="D176" s="19"/>
      <c r="E176" s="19"/>
      <c r="F176" s="14"/>
      <c r="G176" s="14"/>
      <c r="H176" s="14"/>
      <c r="I176" s="14"/>
      <c r="J176" s="14"/>
      <c r="K176" s="14"/>
      <c r="L176" s="14"/>
      <c r="M176" s="14"/>
    </row>
    <row r="177" spans="1:13" ht="40.5">
      <c r="A177" s="19"/>
      <c r="B177" s="23" t="s">
        <v>125</v>
      </c>
      <c r="C177" s="19" t="s">
        <v>56</v>
      </c>
      <c r="D177" s="19" t="s">
        <v>57</v>
      </c>
      <c r="E177" s="19"/>
      <c r="F177" s="14">
        <v>100</v>
      </c>
      <c r="G177" s="14">
        <v>100</v>
      </c>
      <c r="H177" s="14"/>
      <c r="I177" s="27">
        <f>(I168/F168)*100</f>
        <v>81.546655737704924</v>
      </c>
      <c r="J177" s="27">
        <f>I177</f>
        <v>81.546655737704924</v>
      </c>
      <c r="K177" s="27"/>
      <c r="L177" s="27">
        <f>I177-F177</f>
        <v>-18.453344262295076</v>
      </c>
      <c r="M177" s="27">
        <f>L177</f>
        <v>-18.453344262295076</v>
      </c>
    </row>
    <row r="178" spans="1:13" ht="15.75" customHeight="1">
      <c r="A178" s="28" t="s">
        <v>65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0"/>
    </row>
    <row r="179" spans="1:13" ht="15.75" customHeight="1">
      <c r="A179" s="28" t="s">
        <v>147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0"/>
    </row>
    <row r="180" spans="1:13" s="21" customFormat="1">
      <c r="A180" s="67"/>
      <c r="B180" s="68" t="s">
        <v>126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70"/>
    </row>
    <row r="181" spans="1:13">
      <c r="A181" s="19"/>
      <c r="B181" s="15" t="s">
        <v>43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54">
      <c r="A182" s="19"/>
      <c r="B182" s="23" t="s">
        <v>127</v>
      </c>
      <c r="C182" s="19" t="s">
        <v>45</v>
      </c>
      <c r="D182" s="19" t="s">
        <v>87</v>
      </c>
      <c r="E182" s="19"/>
      <c r="F182" s="14">
        <v>100000</v>
      </c>
      <c r="G182" s="14">
        <v>100000</v>
      </c>
      <c r="H182" s="14"/>
      <c r="I182" s="14">
        <v>36000</v>
      </c>
      <c r="J182" s="14">
        <f>I182</f>
        <v>36000</v>
      </c>
      <c r="K182" s="14"/>
      <c r="L182" s="14">
        <f>I182-F182</f>
        <v>-64000</v>
      </c>
      <c r="M182" s="14">
        <f>L182</f>
        <v>-64000</v>
      </c>
    </row>
    <row r="183" spans="1:13" ht="15.75" customHeight="1">
      <c r="A183" s="28" t="s">
        <v>148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0"/>
    </row>
    <row r="184" spans="1:13">
      <c r="A184" s="19"/>
      <c r="B184" s="15" t="s">
        <v>47</v>
      </c>
      <c r="C184" s="19"/>
      <c r="D184" s="19"/>
      <c r="E184" s="19"/>
      <c r="F184" s="14"/>
      <c r="G184" s="14"/>
      <c r="H184" s="14"/>
      <c r="I184" s="14"/>
      <c r="J184" s="14"/>
      <c r="K184" s="14"/>
      <c r="L184" s="14"/>
      <c r="M184" s="14"/>
    </row>
    <row r="185" spans="1:13" ht="54">
      <c r="A185" s="19"/>
      <c r="B185" s="23" t="s">
        <v>128</v>
      </c>
      <c r="C185" s="19" t="s">
        <v>49</v>
      </c>
      <c r="D185" s="19" t="s">
        <v>59</v>
      </c>
      <c r="E185" s="19"/>
      <c r="F185" s="14">
        <v>1</v>
      </c>
      <c r="G185" s="14">
        <v>1</v>
      </c>
      <c r="H185" s="14"/>
      <c r="I185" s="14">
        <v>1</v>
      </c>
      <c r="J185" s="14">
        <f>I185</f>
        <v>1</v>
      </c>
      <c r="K185" s="14"/>
      <c r="L185" s="14">
        <f>I185-F185</f>
        <v>0</v>
      </c>
      <c r="M185" s="14">
        <f>L185</f>
        <v>0</v>
      </c>
    </row>
    <row r="186" spans="1:13" ht="15.75" customHeight="1">
      <c r="A186" s="28" t="s">
        <v>148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0"/>
    </row>
    <row r="187" spans="1:13">
      <c r="A187" s="19"/>
      <c r="B187" s="15" t="s">
        <v>51</v>
      </c>
      <c r="C187" s="19" t="s">
        <v>60</v>
      </c>
      <c r="D187" s="19" t="s">
        <v>60</v>
      </c>
      <c r="E187" s="19" t="s">
        <v>60</v>
      </c>
      <c r="F187" s="14"/>
      <c r="G187" s="14"/>
      <c r="H187" s="14"/>
      <c r="I187" s="14"/>
      <c r="J187" s="14"/>
      <c r="K187" s="14"/>
      <c r="L187" s="14"/>
      <c r="M187" s="14"/>
    </row>
    <row r="188" spans="1:13" ht="54">
      <c r="A188" s="19"/>
      <c r="B188" s="23" t="s">
        <v>129</v>
      </c>
      <c r="C188" s="19" t="s">
        <v>53</v>
      </c>
      <c r="D188" s="19" t="s">
        <v>57</v>
      </c>
      <c r="E188" s="19"/>
      <c r="F188" s="14">
        <v>100000</v>
      </c>
      <c r="G188" s="14">
        <v>100000</v>
      </c>
      <c r="H188" s="14"/>
      <c r="I188" s="14">
        <f>I182</f>
        <v>36000</v>
      </c>
      <c r="J188" s="14">
        <f>I188</f>
        <v>36000</v>
      </c>
      <c r="K188" s="14"/>
      <c r="L188" s="14">
        <f>I188-F188</f>
        <v>-64000</v>
      </c>
      <c r="M188" s="14">
        <f>L188</f>
        <v>-64000</v>
      </c>
    </row>
    <row r="189" spans="1:13" ht="15.75" customHeight="1">
      <c r="A189" s="28" t="s">
        <v>148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30"/>
    </row>
    <row r="190" spans="1:13">
      <c r="A190" s="19"/>
      <c r="B190" s="15" t="s">
        <v>54</v>
      </c>
      <c r="C190" s="19"/>
      <c r="D190" s="19"/>
      <c r="E190" s="19"/>
      <c r="F190" s="14"/>
      <c r="G190" s="14"/>
      <c r="H190" s="14"/>
      <c r="I190" s="14"/>
      <c r="J190" s="14"/>
      <c r="K190" s="14"/>
      <c r="L190" s="14"/>
      <c r="M190" s="14"/>
    </row>
    <row r="191" spans="1:13" ht="54">
      <c r="A191" s="19"/>
      <c r="B191" s="23" t="s">
        <v>130</v>
      </c>
      <c r="C191" s="19" t="s">
        <v>56</v>
      </c>
      <c r="D191" s="19" t="s">
        <v>57</v>
      </c>
      <c r="E191" s="19"/>
      <c r="F191" s="14">
        <v>100</v>
      </c>
      <c r="G191" s="14">
        <v>100</v>
      </c>
      <c r="H191" s="14"/>
      <c r="I191" s="14">
        <f>(I182/F182)*100</f>
        <v>36</v>
      </c>
      <c r="J191" s="14">
        <f>I191</f>
        <v>36</v>
      </c>
      <c r="K191" s="14"/>
      <c r="L191" s="14">
        <f>I191-F191</f>
        <v>-64</v>
      </c>
      <c r="M191" s="14">
        <f>L191</f>
        <v>-64</v>
      </c>
    </row>
    <row r="192" spans="1:13">
      <c r="A192" s="28" t="s">
        <v>65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0"/>
    </row>
    <row r="193" spans="1:13">
      <c r="A193" s="28" t="s">
        <v>138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0"/>
    </row>
    <row r="194" spans="1:13" s="21" customFormat="1">
      <c r="A194" s="67"/>
      <c r="B194" s="68" t="s">
        <v>131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70"/>
    </row>
    <row r="195" spans="1:13">
      <c r="A195" s="19"/>
      <c r="B195" s="15" t="s">
        <v>43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27">
      <c r="A196" s="19"/>
      <c r="B196" s="23" t="s">
        <v>132</v>
      </c>
      <c r="C196" s="19" t="s">
        <v>45</v>
      </c>
      <c r="D196" s="19" t="s">
        <v>87</v>
      </c>
      <c r="E196" s="19"/>
      <c r="F196" s="14">
        <v>521000</v>
      </c>
      <c r="G196" s="14">
        <v>521000</v>
      </c>
      <c r="H196" s="14"/>
      <c r="I196" s="14">
        <v>0</v>
      </c>
      <c r="J196" s="14">
        <f>I196</f>
        <v>0</v>
      </c>
      <c r="K196" s="14"/>
      <c r="L196" s="14">
        <f>I196-F196</f>
        <v>-521000</v>
      </c>
      <c r="M196" s="14">
        <f>L196</f>
        <v>-521000</v>
      </c>
    </row>
    <row r="197" spans="1:13">
      <c r="A197" s="28" t="s">
        <v>65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30"/>
    </row>
    <row r="198" spans="1:13">
      <c r="A198" s="19"/>
      <c r="B198" s="15" t="s">
        <v>47</v>
      </c>
      <c r="C198" s="19"/>
      <c r="D198" s="19"/>
      <c r="E198" s="19"/>
      <c r="F198" s="14"/>
      <c r="G198" s="14"/>
      <c r="H198" s="14"/>
      <c r="I198" s="14"/>
      <c r="J198" s="14"/>
      <c r="K198" s="14"/>
      <c r="L198" s="14"/>
      <c r="M198" s="14"/>
    </row>
    <row r="199" spans="1:13" ht="27">
      <c r="A199" s="19"/>
      <c r="B199" s="23" t="s">
        <v>133</v>
      </c>
      <c r="C199" s="19" t="s">
        <v>58</v>
      </c>
      <c r="D199" s="19" t="s">
        <v>59</v>
      </c>
      <c r="E199" s="19"/>
      <c r="F199" s="14">
        <v>148.5</v>
      </c>
      <c r="G199" s="14">
        <v>148.5</v>
      </c>
      <c r="H199" s="14"/>
      <c r="I199" s="14">
        <v>0</v>
      </c>
      <c r="J199" s="14">
        <f>I199</f>
        <v>0</v>
      </c>
      <c r="K199" s="14"/>
      <c r="L199" s="14">
        <f>I199-F199</f>
        <v>-148.5</v>
      </c>
      <c r="M199" s="14">
        <f>L199</f>
        <v>-148.5</v>
      </c>
    </row>
    <row r="200" spans="1:13">
      <c r="A200" s="28" t="s">
        <v>65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0"/>
    </row>
    <row r="201" spans="1:13">
      <c r="A201" s="19"/>
      <c r="B201" s="15" t="s">
        <v>51</v>
      </c>
      <c r="C201" s="19" t="s">
        <v>60</v>
      </c>
      <c r="D201" s="19" t="s">
        <v>60</v>
      </c>
      <c r="E201" s="19" t="s">
        <v>60</v>
      </c>
      <c r="F201" s="14"/>
      <c r="G201" s="14"/>
      <c r="H201" s="14"/>
      <c r="I201" s="14"/>
      <c r="J201" s="14"/>
      <c r="K201" s="14"/>
      <c r="L201" s="14"/>
      <c r="M201" s="14"/>
    </row>
    <row r="202" spans="1:13" ht="40.5">
      <c r="A202" s="19"/>
      <c r="B202" s="23" t="s">
        <v>134</v>
      </c>
      <c r="C202" s="19" t="s">
        <v>53</v>
      </c>
      <c r="D202" s="19" t="s">
        <v>135</v>
      </c>
      <c r="E202" s="19"/>
      <c r="F202" s="14">
        <v>3508.4175084175085</v>
      </c>
      <c r="G202" s="14">
        <v>3508.4175084175085</v>
      </c>
      <c r="H202" s="14"/>
      <c r="I202" s="14">
        <v>0</v>
      </c>
      <c r="J202" s="14">
        <f>I202</f>
        <v>0</v>
      </c>
      <c r="K202" s="14"/>
      <c r="L202" s="14">
        <f>I202-F202</f>
        <v>-3508.4175084175085</v>
      </c>
      <c r="M202" s="14">
        <f>L202</f>
        <v>-3508.4175084175085</v>
      </c>
    </row>
    <row r="203" spans="1:13">
      <c r="A203" s="28" t="s">
        <v>65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30"/>
    </row>
    <row r="204" spans="1:13">
      <c r="A204" s="19"/>
      <c r="B204" s="15" t="s">
        <v>54</v>
      </c>
      <c r="C204" s="19"/>
      <c r="D204" s="19"/>
      <c r="E204" s="19"/>
      <c r="F204" s="14"/>
      <c r="G204" s="14"/>
      <c r="H204" s="14"/>
      <c r="I204" s="14"/>
      <c r="J204" s="14"/>
      <c r="K204" s="14"/>
      <c r="L204" s="14"/>
      <c r="M204" s="14"/>
    </row>
    <row r="205" spans="1:13" ht="40.5">
      <c r="A205" s="19"/>
      <c r="B205" s="23" t="s">
        <v>136</v>
      </c>
      <c r="C205" s="19" t="s">
        <v>56</v>
      </c>
      <c r="D205" s="19" t="s">
        <v>135</v>
      </c>
      <c r="E205" s="19"/>
      <c r="F205" s="14">
        <v>100</v>
      </c>
      <c r="G205" s="14">
        <v>100</v>
      </c>
      <c r="H205" s="14"/>
      <c r="I205" s="14">
        <v>0</v>
      </c>
      <c r="J205" s="14">
        <f>I205</f>
        <v>0</v>
      </c>
      <c r="K205" s="14"/>
      <c r="L205" s="14">
        <f>I205-F205</f>
        <v>-100</v>
      </c>
      <c r="M205" s="14">
        <f>L205</f>
        <v>-100</v>
      </c>
    </row>
    <row r="206" spans="1:13">
      <c r="A206" s="28" t="s">
        <v>65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30"/>
    </row>
    <row r="207" spans="1:13">
      <c r="A207" s="28" t="s">
        <v>66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30"/>
    </row>
    <row r="208" spans="1:1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>
      <c r="A212" s="10"/>
    </row>
    <row r="213" spans="1:13" ht="19.5" customHeight="1">
      <c r="A213" s="12" t="s">
        <v>61</v>
      </c>
      <c r="B213" s="12"/>
      <c r="C213" s="12"/>
      <c r="D213" s="12"/>
    </row>
    <row r="214" spans="1:13" ht="46.5" customHeight="1">
      <c r="A214" s="41" t="s">
        <v>149</v>
      </c>
      <c r="B214" s="41"/>
      <c r="C214" s="41"/>
      <c r="D214" s="41"/>
      <c r="E214" s="63"/>
      <c r="F214" s="63"/>
      <c r="G214" s="63"/>
      <c r="H214" s="63"/>
      <c r="I214" s="63"/>
      <c r="J214" s="63"/>
      <c r="K214" s="63"/>
      <c r="L214" s="63"/>
      <c r="M214" s="63"/>
    </row>
    <row r="215" spans="1:13" ht="19.5" customHeight="1">
      <c r="A215" s="17" t="s">
        <v>62</v>
      </c>
      <c r="B215" s="17"/>
      <c r="C215" s="17"/>
      <c r="D215" s="17"/>
    </row>
    <row r="216" spans="1:13" ht="19.5" customHeight="1">
      <c r="A216" s="17"/>
      <c r="B216" s="17"/>
      <c r="C216" s="17"/>
      <c r="D216" s="17"/>
    </row>
    <row r="217" spans="1:13" s="21" customFormat="1">
      <c r="A217" s="60" t="s">
        <v>70</v>
      </c>
      <c r="B217" s="60"/>
      <c r="C217" s="60"/>
      <c r="D217" s="60"/>
      <c r="E217" s="60"/>
    </row>
    <row r="218" spans="1:13" s="21" customFormat="1" ht="18.75">
      <c r="A218" s="60"/>
      <c r="B218" s="60"/>
      <c r="C218" s="60"/>
      <c r="D218" s="60"/>
      <c r="E218" s="60"/>
      <c r="G218" s="61"/>
      <c r="H218" s="61"/>
      <c r="J218" s="62" t="s">
        <v>71</v>
      </c>
      <c r="K218" s="62"/>
      <c r="L218" s="62"/>
      <c r="M218" s="62"/>
    </row>
    <row r="219" spans="1:13" s="21" customFormat="1" ht="15.75" customHeight="1">
      <c r="A219" s="22"/>
      <c r="B219" s="22"/>
      <c r="C219" s="22"/>
      <c r="D219" s="22"/>
      <c r="E219" s="22"/>
      <c r="G219" s="64" t="s">
        <v>63</v>
      </c>
      <c r="H219" s="64"/>
      <c r="J219" s="65" t="s">
        <v>64</v>
      </c>
      <c r="K219" s="65"/>
      <c r="L219" s="65"/>
      <c r="M219" s="65"/>
    </row>
    <row r="220" spans="1:13" s="21" customFormat="1" ht="43.5" customHeight="1">
      <c r="A220" s="60" t="s">
        <v>72</v>
      </c>
      <c r="B220" s="60"/>
      <c r="C220" s="60"/>
      <c r="D220" s="60"/>
      <c r="E220" s="60"/>
      <c r="G220" s="61"/>
      <c r="H220" s="61"/>
      <c r="J220" s="62" t="s">
        <v>73</v>
      </c>
      <c r="K220" s="62"/>
      <c r="L220" s="62"/>
      <c r="M220" s="62"/>
    </row>
    <row r="221" spans="1:13" s="21" customFormat="1" ht="15.75" customHeight="1">
      <c r="A221" s="60"/>
      <c r="B221" s="60"/>
      <c r="C221" s="60"/>
      <c r="D221" s="60"/>
      <c r="E221" s="60"/>
      <c r="G221" s="64" t="s">
        <v>63</v>
      </c>
      <c r="H221" s="64"/>
      <c r="J221" s="65" t="s">
        <v>64</v>
      </c>
      <c r="K221" s="65"/>
      <c r="L221" s="65"/>
      <c r="M221" s="65"/>
    </row>
  </sheetData>
  <mergeCells count="129">
    <mergeCell ref="G219:H219"/>
    <mergeCell ref="J219:M219"/>
    <mergeCell ref="A220:E221"/>
    <mergeCell ref="G220:H220"/>
    <mergeCell ref="J220:M220"/>
    <mergeCell ref="G221:H221"/>
    <mergeCell ref="J221:M221"/>
    <mergeCell ref="A103:M103"/>
    <mergeCell ref="A106:M106"/>
    <mergeCell ref="A107:M107"/>
    <mergeCell ref="A217:E218"/>
    <mergeCell ref="G218:H218"/>
    <mergeCell ref="J218:M218"/>
    <mergeCell ref="A214:M214"/>
    <mergeCell ref="A111:M111"/>
    <mergeCell ref="A114:M114"/>
    <mergeCell ref="A117:M117"/>
    <mergeCell ref="A120:M120"/>
    <mergeCell ref="A121:M121"/>
    <mergeCell ref="B122:M122"/>
    <mergeCell ref="A125:M125"/>
    <mergeCell ref="A129:M129"/>
    <mergeCell ref="A133:M133"/>
    <mergeCell ref="A99:M99"/>
    <mergeCell ref="A68:M68"/>
    <mergeCell ref="A71:M71"/>
    <mergeCell ref="B76:M76"/>
    <mergeCell ref="A79:M79"/>
    <mergeCell ref="A90:M90"/>
    <mergeCell ref="A91:M91"/>
    <mergeCell ref="A74:M74"/>
    <mergeCell ref="A75:M75"/>
    <mergeCell ref="A83:M83"/>
    <mergeCell ref="A87:M87"/>
    <mergeCell ref="B92:M92"/>
    <mergeCell ref="A95:M95"/>
    <mergeCell ref="A48:M48"/>
    <mergeCell ref="A51:A52"/>
    <mergeCell ref="B51:D52"/>
    <mergeCell ref="E51:G51"/>
    <mergeCell ref="H51:J51"/>
    <mergeCell ref="K51:M51"/>
    <mergeCell ref="A65:M65"/>
    <mergeCell ref="B53:D53"/>
    <mergeCell ref="B54:D54"/>
    <mergeCell ref="A58:A59"/>
    <mergeCell ref="B58:B59"/>
    <mergeCell ref="C58:C59"/>
    <mergeCell ref="D58:D59"/>
    <mergeCell ref="E58:G58"/>
    <mergeCell ref="H58:J58"/>
    <mergeCell ref="K58:M58"/>
    <mergeCell ref="B61:M61"/>
    <mergeCell ref="B62:M62"/>
    <mergeCell ref="X31:Z31"/>
    <mergeCell ref="B33:D33"/>
    <mergeCell ref="B34:D34"/>
    <mergeCell ref="B44:D44"/>
    <mergeCell ref="B45:D45"/>
    <mergeCell ref="B35:D35"/>
    <mergeCell ref="B36:D36"/>
    <mergeCell ref="B37:D37"/>
    <mergeCell ref="B38:D38"/>
    <mergeCell ref="B39:D39"/>
    <mergeCell ref="B26:M26"/>
    <mergeCell ref="A31:A32"/>
    <mergeCell ref="B31:D32"/>
    <mergeCell ref="E31:G31"/>
    <mergeCell ref="H31:J31"/>
    <mergeCell ref="K31:M31"/>
    <mergeCell ref="A46:M46"/>
    <mergeCell ref="R31:T31"/>
    <mergeCell ref="U31:W31"/>
    <mergeCell ref="B40:D40"/>
    <mergeCell ref="B41:D41"/>
    <mergeCell ref="B42:D42"/>
    <mergeCell ref="B43:D43"/>
    <mergeCell ref="B108:M108"/>
    <mergeCell ref="J1:M4"/>
    <mergeCell ref="A5:M5"/>
    <mergeCell ref="A6:M6"/>
    <mergeCell ref="A8:A9"/>
    <mergeCell ref="E8:M8"/>
    <mergeCell ref="E9:M9"/>
    <mergeCell ref="B24:M24"/>
    <mergeCell ref="A10:A11"/>
    <mergeCell ref="E10:M10"/>
    <mergeCell ref="E11:M11"/>
    <mergeCell ref="A12:A13"/>
    <mergeCell ref="E12:M12"/>
    <mergeCell ref="E13:M13"/>
    <mergeCell ref="A14:M14"/>
    <mergeCell ref="B16:M16"/>
    <mergeCell ref="B17:M17"/>
    <mergeCell ref="B18:M18"/>
    <mergeCell ref="D20:M20"/>
    <mergeCell ref="B25:M25"/>
    <mergeCell ref="A147:M147"/>
    <mergeCell ref="A150:M150"/>
    <mergeCell ref="A151:M151"/>
    <mergeCell ref="B152:M152"/>
    <mergeCell ref="A155:M155"/>
    <mergeCell ref="A136:M136"/>
    <mergeCell ref="A137:M137"/>
    <mergeCell ref="B138:M138"/>
    <mergeCell ref="A141:M141"/>
    <mergeCell ref="A144:M144"/>
    <mergeCell ref="A169:M169"/>
    <mergeCell ref="A172:M172"/>
    <mergeCell ref="A175:M175"/>
    <mergeCell ref="A178:M178"/>
    <mergeCell ref="A179:M179"/>
    <mergeCell ref="A158:M158"/>
    <mergeCell ref="A161:M161"/>
    <mergeCell ref="A164:M164"/>
    <mergeCell ref="A165:M165"/>
    <mergeCell ref="B166:M166"/>
    <mergeCell ref="A206:M206"/>
    <mergeCell ref="A207:M207"/>
    <mergeCell ref="A193:M193"/>
    <mergeCell ref="B194:M194"/>
    <mergeCell ref="A197:M197"/>
    <mergeCell ref="A200:M200"/>
    <mergeCell ref="A203:M203"/>
    <mergeCell ref="B180:M180"/>
    <mergeCell ref="A183:M183"/>
    <mergeCell ref="A186:M186"/>
    <mergeCell ref="A189:M189"/>
    <mergeCell ref="A192:M192"/>
  </mergeCells>
  <pageMargins left="0.51181102362204722" right="0.51181102362204722" top="0.59055118110236227" bottom="0.59055118110236227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2022-01-24T16:27:11Z</cp:lastPrinted>
  <dcterms:created xsi:type="dcterms:W3CDTF">2021-02-08T12:02:53Z</dcterms:created>
  <dcterms:modified xsi:type="dcterms:W3CDTF">2022-01-24T16:27:14Z</dcterms:modified>
</cp:coreProperties>
</file>