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D:\1 Флешка (СОВ)\234\Штатний розпис і Тарифікація\2020\"/>
    </mc:Choice>
  </mc:AlternateContent>
  <bookViews>
    <workbookView xWindow="0" yWindow="0" windowWidth="28800" windowHeight="11730" tabRatio="822" activeTab="6"/>
  </bookViews>
  <sheets>
    <sheet name="ДовидникКВК(месн)" sheetId="35" r:id="rId1"/>
    <sheet name="ДовидникКПК" sheetId="36" state="hidden" r:id="rId2"/>
    <sheet name="ДовидникКФК" sheetId="37" state="hidden" r:id="rId3"/>
    <sheet name="ДовидникКВК(ГОС)" sheetId="38" state="hidden" r:id="rId4"/>
    <sheet name="КПКВМБ" sheetId="44" state="hidden" r:id="rId5"/>
    <sheet name="Заполнить" sheetId="31" r:id="rId6"/>
    <sheet name="кошторис" sheetId="27" r:id="rId7"/>
    <sheet name="план" sheetId="19" state="hidden" r:id="rId8"/>
    <sheet name="план використання" sheetId="45" r:id="rId9"/>
    <sheet name="помісячний план" sheetId="46" state="hidden" r:id="rId10"/>
    <sheet name="кошторисні призначення" sheetId="47" state="hidden" r:id="rId11"/>
    <sheet name="ПланСФ" sheetId="39" r:id="rId12"/>
    <sheet name="Зведення СФ" sheetId="34" r:id="rId13"/>
    <sheet name="ДовДоходів" sheetId="40" state="hidden" r:id="rId14"/>
    <sheet name="ДовФінансування" sheetId="41" state="hidden" r:id="rId15"/>
    <sheet name="ДовКЕКВ" sheetId="42" state="hidden" r:id="rId16"/>
    <sheet name="ДовКреди" sheetId="43" state="hidden" r:id="rId17"/>
  </sheets>
  <externalReferences>
    <externalReference r:id="rId18"/>
    <externalReference r:id="rId19"/>
    <externalReference r:id="rId20"/>
  </externalReferences>
  <definedNames>
    <definedName name="_xlnm._FilterDatabase" localSheetId="3" hidden="1">'ДовидникКВК(ГОС)'!$B$1:$B$122</definedName>
    <definedName name="_xlnm._FilterDatabase" localSheetId="0" hidden="1">'ДовидникКВК(месн)'!$B$3:$B$90</definedName>
    <definedName name="_xlnm._FilterDatabase" localSheetId="2" hidden="1">ДовидникКФК!$A$1:$B$327</definedName>
    <definedName name="_xlnm._FilterDatabase" localSheetId="6" hidden="1">кошторис!$B$33:$B$37</definedName>
    <definedName name="_xlnm._FilterDatabase" localSheetId="4" hidden="1">КПКВМБ!$F$1:$F$378</definedName>
    <definedName name="_xlnm.Print_Titles" localSheetId="6">кошторис!$29:$29</definedName>
    <definedName name="_xlnm.Print_Area" localSheetId="6">кошторис!$A$1:$E$123</definedName>
  </definedNames>
  <calcPr calcId="162913"/>
</workbook>
</file>

<file path=xl/calcChain.xml><?xml version="1.0" encoding="utf-8"?>
<calcChain xmlns="http://schemas.openxmlformats.org/spreadsheetml/2006/main">
  <c r="C61" i="34" l="1"/>
  <c r="C62" i="34"/>
  <c r="C63" i="34"/>
  <c r="C64" i="34"/>
  <c r="C65" i="34"/>
  <c r="C66" i="34"/>
  <c r="C67" i="34"/>
  <c r="C68" i="34"/>
  <c r="C69" i="34"/>
  <c r="C70" i="34"/>
  <c r="C71" i="34"/>
  <c r="C72" i="34"/>
  <c r="C73" i="34"/>
  <c r="C74" i="34"/>
  <c r="C75" i="34"/>
  <c r="C76" i="34"/>
  <c r="C60" i="34"/>
  <c r="N60" i="34"/>
  <c r="L40" i="39"/>
  <c r="M40" i="39"/>
  <c r="N40" i="39"/>
  <c r="O40" i="39"/>
  <c r="D40" i="39"/>
  <c r="E40" i="39"/>
  <c r="F40" i="39"/>
  <c r="G40" i="39"/>
  <c r="H40" i="39"/>
  <c r="I40" i="39"/>
  <c r="J40" i="39"/>
  <c r="J13" i="39" l="1"/>
  <c r="E30" i="45"/>
  <c r="F78" i="45"/>
  <c r="E78" i="45"/>
  <c r="F79" i="45"/>
  <c r="A23" i="19"/>
  <c r="A24" i="27"/>
  <c r="C23" i="31"/>
  <c r="E31" i="27"/>
  <c r="D30" i="27"/>
  <c r="D31" i="27"/>
  <c r="M10" i="47" l="1"/>
  <c r="Q21" i="47"/>
  <c r="AD20" i="47"/>
  <c r="AD22" i="47"/>
  <c r="AD21" i="47"/>
  <c r="AF19" i="47" l="1"/>
  <c r="T20" i="47"/>
  <c r="U20" i="47"/>
  <c r="V20" i="47"/>
  <c r="W20" i="47"/>
  <c r="X20" i="47"/>
  <c r="Y20" i="47"/>
  <c r="Z20" i="47"/>
  <c r="AA20" i="47"/>
  <c r="AB20" i="47"/>
  <c r="AC20" i="47"/>
  <c r="T22" i="47"/>
  <c r="U22" i="47"/>
  <c r="V22" i="47"/>
  <c r="W22" i="47"/>
  <c r="X22" i="47"/>
  <c r="Y22" i="47"/>
  <c r="Z22" i="47"/>
  <c r="AA22" i="47"/>
  <c r="AB22" i="47"/>
  <c r="AC22" i="47"/>
  <c r="S22" i="47"/>
  <c r="S20" i="47"/>
  <c r="T18" i="47"/>
  <c r="U18" i="47"/>
  <c r="V18" i="47"/>
  <c r="W18" i="47"/>
  <c r="X18" i="47"/>
  <c r="Y18" i="47"/>
  <c r="Z18" i="47"/>
  <c r="AA18" i="47"/>
  <c r="AB18" i="47"/>
  <c r="AC18" i="47"/>
  <c r="AD18" i="47"/>
  <c r="S18" i="47"/>
  <c r="AE17" i="47"/>
  <c r="AG17" i="47" s="1"/>
  <c r="AE19" i="47"/>
  <c r="AG19" i="47" s="1"/>
  <c r="AE21" i="47"/>
  <c r="AG21" i="47" s="1"/>
  <c r="T16" i="47"/>
  <c r="U16" i="47"/>
  <c r="V16" i="47"/>
  <c r="W16" i="47"/>
  <c r="X16" i="47"/>
  <c r="Y16" i="47"/>
  <c r="Z16" i="47"/>
  <c r="AA16" i="47"/>
  <c r="AB16" i="47"/>
  <c r="AC16" i="47"/>
  <c r="AD16" i="47"/>
  <c r="S16" i="47"/>
  <c r="AE15" i="47"/>
  <c r="AG15" i="47" s="1"/>
  <c r="AE22" i="47" l="1"/>
  <c r="AG22" i="47" s="1"/>
  <c r="AE20" i="47"/>
  <c r="AG20" i="47" s="1"/>
  <c r="AE18" i="47"/>
  <c r="AG18" i="47" s="1"/>
  <c r="AE16" i="47"/>
  <c r="AG16" i="47" s="1"/>
  <c r="R22" i="47"/>
  <c r="L10" i="19" l="1"/>
  <c r="C57" i="47" l="1"/>
  <c r="C53" i="47"/>
  <c r="C52" i="47"/>
  <c r="C51" i="47"/>
  <c r="C50" i="47"/>
  <c r="O49" i="47"/>
  <c r="N49" i="47"/>
  <c r="N43" i="47" s="1"/>
  <c r="M49" i="47"/>
  <c r="M43" i="47" s="1"/>
  <c r="M39" i="47" s="1"/>
  <c r="L49" i="47"/>
  <c r="K49" i="47"/>
  <c r="K43" i="47" s="1"/>
  <c r="J49" i="47"/>
  <c r="J43" i="47" s="1"/>
  <c r="I49" i="47"/>
  <c r="I43" i="47" s="1"/>
  <c r="I39" i="47" s="1"/>
  <c r="H49" i="47"/>
  <c r="G49" i="47"/>
  <c r="F49" i="47"/>
  <c r="F43" i="47" s="1"/>
  <c r="E49" i="47"/>
  <c r="C49" i="47" s="1"/>
  <c r="D49" i="47"/>
  <c r="C48" i="47"/>
  <c r="C47" i="47"/>
  <c r="C46" i="47"/>
  <c r="C45" i="47"/>
  <c r="C44" i="47"/>
  <c r="O43" i="47"/>
  <c r="L43" i="47"/>
  <c r="H43" i="47"/>
  <c r="G43" i="47"/>
  <c r="D43" i="47"/>
  <c r="D39" i="47" s="1"/>
  <c r="C42" i="47"/>
  <c r="C41" i="47"/>
  <c r="O40" i="47"/>
  <c r="O39" i="47" s="1"/>
  <c r="N40" i="47"/>
  <c r="N39" i="47" s="1"/>
  <c r="M40" i="47"/>
  <c r="L40" i="47"/>
  <c r="K40" i="47"/>
  <c r="J40" i="47"/>
  <c r="J39" i="47" s="1"/>
  <c r="I40" i="47"/>
  <c r="H40" i="47"/>
  <c r="H39" i="47" s="1"/>
  <c r="G40" i="47"/>
  <c r="G39" i="47" s="1"/>
  <c r="F40" i="47"/>
  <c r="F39" i="47" s="1"/>
  <c r="E40" i="47"/>
  <c r="D40" i="47"/>
  <c r="P39" i="47"/>
  <c r="L39" i="47"/>
  <c r="P4" i="47"/>
  <c r="C21" i="47"/>
  <c r="K39" i="47" l="1"/>
  <c r="C43" i="47"/>
  <c r="C40" i="47"/>
  <c r="E43" i="47"/>
  <c r="E39" i="47" s="1"/>
  <c r="C39" i="47" s="1"/>
  <c r="F31" i="46"/>
  <c r="G31" i="46"/>
  <c r="E31" i="46"/>
  <c r="K31" i="47"/>
  <c r="K29" i="47"/>
  <c r="D5" i="47"/>
  <c r="E5" i="47"/>
  <c r="F5" i="47"/>
  <c r="G5" i="47"/>
  <c r="H5" i="47"/>
  <c r="I5" i="47"/>
  <c r="C6" i="47"/>
  <c r="C7" i="47"/>
  <c r="B43" i="46"/>
  <c r="N40" i="46"/>
  <c r="N38" i="46"/>
  <c r="A19" i="46"/>
  <c r="A17" i="46"/>
  <c r="N12" i="46"/>
  <c r="E92" i="45"/>
  <c r="E90" i="45"/>
  <c r="B94" i="45"/>
  <c r="C13" i="45"/>
  <c r="A19" i="45"/>
  <c r="A17" i="45"/>
  <c r="C25" i="47"/>
  <c r="C19" i="47"/>
  <c r="Q19" i="47" s="1"/>
  <c r="C17" i="47"/>
  <c r="Q17" i="47" s="1"/>
  <c r="C15" i="47"/>
  <c r="Q15" i="47" s="1"/>
  <c r="O14" i="47"/>
  <c r="N14" i="47"/>
  <c r="M14" i="47"/>
  <c r="M8" i="47" s="1"/>
  <c r="L14" i="47"/>
  <c r="K14" i="47"/>
  <c r="J14" i="47"/>
  <c r="I14" i="47"/>
  <c r="H14" i="47"/>
  <c r="G14" i="47"/>
  <c r="F14" i="47"/>
  <c r="E14" i="47"/>
  <c r="D14" i="47"/>
  <c r="D8" i="47" s="1"/>
  <c r="D4" i="47" s="1"/>
  <c r="C13" i="47"/>
  <c r="C12" i="47"/>
  <c r="C11" i="47"/>
  <c r="C10" i="47"/>
  <c r="C35" i="47" s="1"/>
  <c r="C9" i="47"/>
  <c r="O5" i="47"/>
  <c r="N5" i="47"/>
  <c r="M5" i="47"/>
  <c r="L5" i="47"/>
  <c r="K5" i="47"/>
  <c r="J5" i="47"/>
  <c r="Q4" i="46"/>
  <c r="E29" i="45"/>
  <c r="O33" i="19"/>
  <c r="O34" i="19"/>
  <c r="O35" i="19"/>
  <c r="O32" i="19"/>
  <c r="Q29" i="46"/>
  <c r="Q30" i="46"/>
  <c r="Q32" i="46"/>
  <c r="Q34" i="46"/>
  <c r="D30" i="45"/>
  <c r="D29" i="45" s="1"/>
  <c r="D40" i="19"/>
  <c r="E40" i="19"/>
  <c r="F40" i="19"/>
  <c r="G40" i="19"/>
  <c r="H40" i="19"/>
  <c r="I40" i="19"/>
  <c r="J40" i="19"/>
  <c r="K40" i="19"/>
  <c r="L40" i="19"/>
  <c r="M40" i="19"/>
  <c r="N40" i="19"/>
  <c r="C40" i="19"/>
  <c r="N64" i="34"/>
  <c r="C21" i="31"/>
  <c r="C22" i="31"/>
  <c r="B26" i="31"/>
  <c r="C25" i="31" s="1"/>
  <c r="B5" i="31"/>
  <c r="A7" i="34"/>
  <c r="D33" i="27"/>
  <c r="I78" i="34"/>
  <c r="L21" i="34"/>
  <c r="L27" i="34"/>
  <c r="L26" i="34" s="1"/>
  <c r="L38" i="34"/>
  <c r="L45" i="34"/>
  <c r="L31" i="34"/>
  <c r="L48" i="34"/>
  <c r="L51" i="34"/>
  <c r="L55" i="34"/>
  <c r="L63" i="34"/>
  <c r="L66" i="34"/>
  <c r="L69" i="34"/>
  <c r="L75" i="34"/>
  <c r="L81" i="34"/>
  <c r="I81" i="34" s="1"/>
  <c r="N81" i="34"/>
  <c r="N75" i="34"/>
  <c r="N69" i="34"/>
  <c r="N66" i="34"/>
  <c r="N55" i="34"/>
  <c r="N51" i="34"/>
  <c r="N48" i="34"/>
  <c r="N45" i="34"/>
  <c r="N38" i="34"/>
  <c r="N31" i="34"/>
  <c r="O21" i="34"/>
  <c r="P21" i="34"/>
  <c r="N27" i="34"/>
  <c r="I22" i="34"/>
  <c r="I21" i="34" s="1"/>
  <c r="P38" i="34"/>
  <c r="K38" i="34"/>
  <c r="M38" i="34"/>
  <c r="O38" i="34"/>
  <c r="J38" i="34"/>
  <c r="F38" i="34"/>
  <c r="G38" i="34"/>
  <c r="H38" i="34"/>
  <c r="E38" i="34"/>
  <c r="D38" i="34"/>
  <c r="I44" i="34"/>
  <c r="I43" i="34"/>
  <c r="D44" i="34"/>
  <c r="C44" i="34" s="1"/>
  <c r="A44" i="34"/>
  <c r="D64" i="27"/>
  <c r="C64" i="27"/>
  <c r="E64" i="27" s="1"/>
  <c r="E70" i="27"/>
  <c r="A70" i="27"/>
  <c r="A38" i="19"/>
  <c r="A37" i="19"/>
  <c r="A36" i="19"/>
  <c r="A31" i="19"/>
  <c r="A30" i="19"/>
  <c r="A29" i="19"/>
  <c r="A28" i="19"/>
  <c r="A27" i="19"/>
  <c r="A85" i="34"/>
  <c r="A84" i="34"/>
  <c r="A83" i="34"/>
  <c r="A82" i="34"/>
  <c r="A81" i="34"/>
  <c r="A79" i="34"/>
  <c r="A78" i="34"/>
  <c r="A77" i="34"/>
  <c r="A76" i="34"/>
  <c r="A75" i="34"/>
  <c r="A74" i="34"/>
  <c r="A73" i="34"/>
  <c r="A72" i="34"/>
  <c r="A71" i="34"/>
  <c r="A70" i="34"/>
  <c r="A69" i="34"/>
  <c r="A68" i="34"/>
  <c r="A67" i="34"/>
  <c r="A66" i="34"/>
  <c r="A65" i="34"/>
  <c r="A64" i="34"/>
  <c r="A63" i="34"/>
  <c r="A62" i="34"/>
  <c r="A61" i="34"/>
  <c r="A60" i="34"/>
  <c r="A59" i="34"/>
  <c r="A58" i="34"/>
  <c r="A57" i="34"/>
  <c r="A56" i="34"/>
  <c r="A55" i="34"/>
  <c r="A54" i="34"/>
  <c r="A53" i="34"/>
  <c r="A52" i="34"/>
  <c r="A51" i="34"/>
  <c r="A50" i="34"/>
  <c r="A49" i="34"/>
  <c r="A48" i="34"/>
  <c r="A47" i="34"/>
  <c r="A46" i="34"/>
  <c r="A45" i="34"/>
  <c r="A43" i="34"/>
  <c r="A42" i="34"/>
  <c r="A41" i="34"/>
  <c r="A40" i="34"/>
  <c r="A39" i="34"/>
  <c r="A38" i="34"/>
  <c r="A37" i="34"/>
  <c r="A36" i="34"/>
  <c r="A35" i="34"/>
  <c r="A34" i="34"/>
  <c r="A33" i="34"/>
  <c r="A32" i="34"/>
  <c r="A31" i="34"/>
  <c r="A30" i="34"/>
  <c r="A29" i="34"/>
  <c r="A28" i="34"/>
  <c r="A27" i="34"/>
  <c r="A25" i="34"/>
  <c r="A111" i="27"/>
  <c r="A110" i="27"/>
  <c r="A109" i="27"/>
  <c r="A108" i="27"/>
  <c r="A107" i="27"/>
  <c r="A112" i="27"/>
  <c r="A52" i="27"/>
  <c r="A53" i="27"/>
  <c r="A54" i="27"/>
  <c r="A55" i="27"/>
  <c r="A56" i="27"/>
  <c r="A57" i="27"/>
  <c r="A58" i="27"/>
  <c r="A59" i="27"/>
  <c r="A60" i="27"/>
  <c r="A61" i="27"/>
  <c r="A62" i="27"/>
  <c r="A63" i="27"/>
  <c r="A64" i="27"/>
  <c r="A65" i="27"/>
  <c r="A66" i="27"/>
  <c r="A67" i="27"/>
  <c r="A68" i="27"/>
  <c r="A69" i="27"/>
  <c r="A71" i="27"/>
  <c r="A72" i="27"/>
  <c r="A73" i="27"/>
  <c r="A74" i="27"/>
  <c r="A75" i="27"/>
  <c r="A76" i="27"/>
  <c r="A77" i="27"/>
  <c r="A78" i="27"/>
  <c r="A79" i="27"/>
  <c r="A80" i="27"/>
  <c r="A81" i="27"/>
  <c r="A82" i="27"/>
  <c r="A83" i="27"/>
  <c r="A84" i="27"/>
  <c r="A85" i="27"/>
  <c r="A86" i="27"/>
  <c r="A87" i="27"/>
  <c r="A88" i="27"/>
  <c r="A89" i="27"/>
  <c r="A90" i="27"/>
  <c r="A91" i="27"/>
  <c r="A92" i="27"/>
  <c r="A93" i="27"/>
  <c r="A94" i="27"/>
  <c r="A95" i="27"/>
  <c r="A96" i="27"/>
  <c r="A97" i="27"/>
  <c r="A98" i="27"/>
  <c r="A99" i="27"/>
  <c r="A100" i="27"/>
  <c r="A101" i="27"/>
  <c r="A102" i="27"/>
  <c r="A103" i="27"/>
  <c r="A104" i="27"/>
  <c r="A105" i="27"/>
  <c r="A51" i="27"/>
  <c r="B39" i="39"/>
  <c r="B38" i="39"/>
  <c r="B48" i="39"/>
  <c r="B47" i="39"/>
  <c r="B44" i="39"/>
  <c r="B43" i="39"/>
  <c r="B36" i="39"/>
  <c r="B35" i="39"/>
  <c r="B33" i="39"/>
  <c r="B32" i="39"/>
  <c r="B58" i="39"/>
  <c r="I55" i="39"/>
  <c r="I52" i="39"/>
  <c r="A20" i="39"/>
  <c r="P48" i="39"/>
  <c r="P47" i="39"/>
  <c r="P46" i="39"/>
  <c r="P45" i="39"/>
  <c r="P44" i="39"/>
  <c r="P43" i="39"/>
  <c r="P42" i="39"/>
  <c r="P41" i="39"/>
  <c r="K40" i="39"/>
  <c r="P39" i="39"/>
  <c r="P38" i="39"/>
  <c r="P37" i="39"/>
  <c r="P36" i="39"/>
  <c r="P35" i="39"/>
  <c r="P34" i="39"/>
  <c r="P33" i="39"/>
  <c r="P32" i="39"/>
  <c r="P31" i="39"/>
  <c r="P30" i="39"/>
  <c r="O29" i="39"/>
  <c r="N29" i="39"/>
  <c r="M29" i="39"/>
  <c r="L29" i="39"/>
  <c r="K29" i="39"/>
  <c r="J29" i="39"/>
  <c r="I29" i="39"/>
  <c r="H29" i="39"/>
  <c r="G29" i="39"/>
  <c r="F29" i="39"/>
  <c r="E29" i="39"/>
  <c r="D29" i="39"/>
  <c r="A49" i="19"/>
  <c r="M21" i="34"/>
  <c r="K81" i="34"/>
  <c r="K21" i="34"/>
  <c r="K27" i="34"/>
  <c r="K26" i="34" s="1"/>
  <c r="K45" i="34"/>
  <c r="K31" i="34" s="1"/>
  <c r="K48" i="34"/>
  <c r="K51" i="34"/>
  <c r="K55" i="34"/>
  <c r="K63" i="34"/>
  <c r="K66" i="34"/>
  <c r="K69" i="34"/>
  <c r="K75" i="34"/>
  <c r="E112" i="27"/>
  <c r="I28" i="34"/>
  <c r="I29" i="34"/>
  <c r="I30" i="34"/>
  <c r="I32" i="34"/>
  <c r="I33" i="34"/>
  <c r="I34" i="34"/>
  <c r="I35" i="34"/>
  <c r="I36" i="34"/>
  <c r="I37" i="34"/>
  <c r="I39" i="34"/>
  <c r="I40" i="34"/>
  <c r="I41" i="34"/>
  <c r="I42" i="34"/>
  <c r="I46" i="34"/>
  <c r="I47" i="34"/>
  <c r="I49" i="34"/>
  <c r="I50" i="34"/>
  <c r="I52" i="34"/>
  <c r="I53" i="34"/>
  <c r="I54" i="34"/>
  <c r="I56" i="34"/>
  <c r="I57" i="34"/>
  <c r="I58" i="34"/>
  <c r="I59" i="34"/>
  <c r="I62" i="34"/>
  <c r="I64" i="34"/>
  <c r="I65" i="34"/>
  <c r="I67" i="34"/>
  <c r="I68" i="34"/>
  <c r="I70" i="34"/>
  <c r="I71" i="34"/>
  <c r="I72" i="34"/>
  <c r="I73" i="34"/>
  <c r="I74" i="34"/>
  <c r="I76" i="34"/>
  <c r="I77" i="34"/>
  <c r="I79" i="34"/>
  <c r="I82" i="34"/>
  <c r="I83" i="34"/>
  <c r="I84" i="34"/>
  <c r="I85" i="34"/>
  <c r="D28" i="34"/>
  <c r="C28" i="34" s="1"/>
  <c r="D29" i="34"/>
  <c r="C29" i="34"/>
  <c r="D30" i="34"/>
  <c r="C30" i="34"/>
  <c r="D32" i="34"/>
  <c r="C32" i="34"/>
  <c r="D33" i="34"/>
  <c r="C33" i="34" s="1"/>
  <c r="D34" i="34"/>
  <c r="C34" i="34" s="1"/>
  <c r="D35" i="34"/>
  <c r="C35" i="34" s="1"/>
  <c r="D36" i="34"/>
  <c r="C36" i="34" s="1"/>
  <c r="D37" i="34"/>
  <c r="C37" i="34" s="1"/>
  <c r="D39" i="34"/>
  <c r="C39" i="34" s="1"/>
  <c r="D40" i="34"/>
  <c r="C40" i="34" s="1"/>
  <c r="D41" i="34"/>
  <c r="C41" i="34" s="1"/>
  <c r="D42" i="34"/>
  <c r="C42" i="34" s="1"/>
  <c r="D43" i="34"/>
  <c r="C43" i="34" s="1"/>
  <c r="D46" i="34"/>
  <c r="D47" i="34"/>
  <c r="C47" i="34" s="1"/>
  <c r="D49" i="34"/>
  <c r="D50" i="34"/>
  <c r="C50" i="34" s="1"/>
  <c r="D52" i="34"/>
  <c r="D53" i="34"/>
  <c r="C53" i="34" s="1"/>
  <c r="D54" i="34"/>
  <c r="D56" i="34"/>
  <c r="C56" i="34" s="1"/>
  <c r="D57" i="34"/>
  <c r="D58" i="34"/>
  <c r="C58" i="34" s="1"/>
  <c r="D59" i="34"/>
  <c r="D62" i="34"/>
  <c r="D64" i="34"/>
  <c r="D65" i="34"/>
  <c r="D67" i="34"/>
  <c r="D68" i="34"/>
  <c r="D70" i="34"/>
  <c r="D71" i="34"/>
  <c r="D72" i="34"/>
  <c r="D73" i="34"/>
  <c r="D74" i="34"/>
  <c r="D76" i="34"/>
  <c r="D77" i="34"/>
  <c r="C77" i="34" s="1"/>
  <c r="D78" i="34"/>
  <c r="D79" i="34"/>
  <c r="C79" i="34" s="1"/>
  <c r="D82" i="34"/>
  <c r="D83" i="34"/>
  <c r="C83" i="34" s="1"/>
  <c r="D84" i="34"/>
  <c r="D85" i="34"/>
  <c r="C85" i="34" s="1"/>
  <c r="E27" i="34"/>
  <c r="E26" i="34" s="1"/>
  <c r="F27" i="34"/>
  <c r="D27" i="34" s="1"/>
  <c r="G27" i="34"/>
  <c r="H27" i="34"/>
  <c r="H26" i="34" s="1"/>
  <c r="J27" i="34"/>
  <c r="J26" i="34" s="1"/>
  <c r="M27" i="34"/>
  <c r="M26" i="34" s="1"/>
  <c r="O27" i="34"/>
  <c r="P27" i="34"/>
  <c r="P26" i="34" s="1"/>
  <c r="E45" i="34"/>
  <c r="E31" i="34" s="1"/>
  <c r="F45" i="34"/>
  <c r="F31" i="34" s="1"/>
  <c r="G45" i="34"/>
  <c r="G31" i="34" s="1"/>
  <c r="H45" i="34"/>
  <c r="H31" i="34" s="1"/>
  <c r="J45" i="34"/>
  <c r="M45" i="34"/>
  <c r="M31" i="34" s="1"/>
  <c r="O45" i="34"/>
  <c r="P45" i="34"/>
  <c r="P31" i="34" s="1"/>
  <c r="E48" i="34"/>
  <c r="F48" i="34"/>
  <c r="G48" i="34"/>
  <c r="H48" i="34"/>
  <c r="J48" i="34"/>
  <c r="M48" i="34"/>
  <c r="O48" i="34"/>
  <c r="P48" i="34"/>
  <c r="E51" i="34"/>
  <c r="F51" i="34"/>
  <c r="G51" i="34"/>
  <c r="H51" i="34"/>
  <c r="J51" i="34"/>
  <c r="M51" i="34"/>
  <c r="O51" i="34"/>
  <c r="P51" i="34"/>
  <c r="E55" i="34"/>
  <c r="F55" i="34"/>
  <c r="G55" i="34"/>
  <c r="H55" i="34"/>
  <c r="J55" i="34"/>
  <c r="M55" i="34"/>
  <c r="O55" i="34"/>
  <c r="P55" i="34"/>
  <c r="E63" i="34"/>
  <c r="F63" i="34"/>
  <c r="D63" i="34" s="1"/>
  <c r="G63" i="34"/>
  <c r="H63" i="34"/>
  <c r="J63" i="34"/>
  <c r="M63" i="34"/>
  <c r="M61" i="34" s="1"/>
  <c r="M60" i="34" s="1"/>
  <c r="O63" i="34"/>
  <c r="N63" i="34" s="1"/>
  <c r="P63" i="34"/>
  <c r="E66" i="34"/>
  <c r="F66" i="34"/>
  <c r="D66" i="34" s="1"/>
  <c r="G66" i="34"/>
  <c r="H66" i="34"/>
  <c r="J66" i="34"/>
  <c r="M66" i="34"/>
  <c r="O66" i="34"/>
  <c r="P66" i="34"/>
  <c r="E69" i="34"/>
  <c r="F69" i="34"/>
  <c r="G69" i="34"/>
  <c r="H69" i="34"/>
  <c r="J69" i="34"/>
  <c r="I69" i="34" s="1"/>
  <c r="M69" i="34"/>
  <c r="O69" i="34"/>
  <c r="P69" i="34"/>
  <c r="E75" i="34"/>
  <c r="F75" i="34"/>
  <c r="G75" i="34"/>
  <c r="D75" i="34" s="1"/>
  <c r="H75" i="34"/>
  <c r="J75" i="34"/>
  <c r="M75" i="34"/>
  <c r="O75" i="34"/>
  <c r="P75" i="34"/>
  <c r="E81" i="34"/>
  <c r="F81" i="34"/>
  <c r="G81" i="34"/>
  <c r="H81" i="34"/>
  <c r="J81" i="34"/>
  <c r="M81" i="34"/>
  <c r="O81" i="34"/>
  <c r="P81" i="34"/>
  <c r="G26" i="34"/>
  <c r="O26" i="34"/>
  <c r="D77" i="27"/>
  <c r="C89" i="27"/>
  <c r="E89" i="27" s="1"/>
  <c r="C74" i="27"/>
  <c r="D53" i="27"/>
  <c r="D52" i="27" s="1"/>
  <c r="C53" i="27"/>
  <c r="E53" i="27" s="1"/>
  <c r="D71" i="27"/>
  <c r="D57" i="27" s="1"/>
  <c r="C71" i="27"/>
  <c r="C57" i="27" s="1"/>
  <c r="D74" i="27"/>
  <c r="D81" i="27"/>
  <c r="C81" i="27"/>
  <c r="D92" i="27"/>
  <c r="C92" i="27"/>
  <c r="C95" i="27"/>
  <c r="E96" i="27"/>
  <c r="D95" i="27"/>
  <c r="D101" i="27"/>
  <c r="C101" i="27"/>
  <c r="E111" i="27"/>
  <c r="D107" i="27"/>
  <c r="C107" i="27"/>
  <c r="D39" i="27"/>
  <c r="E39" i="27" s="1"/>
  <c r="J21" i="34"/>
  <c r="E21" i="34"/>
  <c r="F21" i="34"/>
  <c r="G21" i="34"/>
  <c r="H21" i="34"/>
  <c r="D22" i="34"/>
  <c r="A92" i="34"/>
  <c r="A118" i="27"/>
  <c r="B11" i="27"/>
  <c r="J12" i="19"/>
  <c r="I90" i="34"/>
  <c r="I88" i="34"/>
  <c r="A9" i="34"/>
  <c r="A18" i="19"/>
  <c r="I46" i="19"/>
  <c r="I44" i="19"/>
  <c r="A16" i="19"/>
  <c r="A19" i="27"/>
  <c r="A17" i="27"/>
  <c r="E40" i="27"/>
  <c r="E41" i="27"/>
  <c r="E34" i="27"/>
  <c r="E35" i="27"/>
  <c r="E36" i="27"/>
  <c r="E37" i="27"/>
  <c r="D116" i="27"/>
  <c r="D114" i="27"/>
  <c r="E99" i="27"/>
  <c r="E93" i="27"/>
  <c r="E90" i="27"/>
  <c r="E72" i="27"/>
  <c r="E54" i="27"/>
  <c r="E55" i="27"/>
  <c r="E58" i="27"/>
  <c r="E59" i="27"/>
  <c r="E60" i="27"/>
  <c r="E61" i="27"/>
  <c r="E62" i="27"/>
  <c r="E63" i="27"/>
  <c r="E65" i="27"/>
  <c r="E66" i="27"/>
  <c r="E67" i="27"/>
  <c r="E68" i="27"/>
  <c r="E69" i="27"/>
  <c r="E73" i="27"/>
  <c r="E78" i="27"/>
  <c r="E80" i="27"/>
  <c r="E82" i="27"/>
  <c r="E83" i="27"/>
  <c r="E88" i="27"/>
  <c r="E91" i="27"/>
  <c r="E94" i="27"/>
  <c r="E97" i="27"/>
  <c r="E98" i="27"/>
  <c r="E100" i="27"/>
  <c r="E102" i="27"/>
  <c r="E103" i="27"/>
  <c r="E105" i="27"/>
  <c r="E108" i="27"/>
  <c r="E109" i="27"/>
  <c r="E110" i="27"/>
  <c r="E75" i="27"/>
  <c r="E38" i="27"/>
  <c r="E44" i="27"/>
  <c r="E45" i="27"/>
  <c r="E46" i="27"/>
  <c r="E47" i="27"/>
  <c r="O29" i="19"/>
  <c r="O30" i="19"/>
  <c r="O36" i="19"/>
  <c r="O37" i="19"/>
  <c r="O38" i="19"/>
  <c r="O39" i="19"/>
  <c r="E56" i="27"/>
  <c r="O28" i="19"/>
  <c r="O27" i="19"/>
  <c r="E33" i="27"/>
  <c r="E79" i="27"/>
  <c r="E76" i="27"/>
  <c r="E85" i="27"/>
  <c r="E84" i="27"/>
  <c r="J31" i="34"/>
  <c r="I27" i="34"/>
  <c r="E32" i="27"/>
  <c r="I75" i="34"/>
  <c r="E30" i="27"/>
  <c r="E92" i="27"/>
  <c r="A11" i="34"/>
  <c r="E50" i="27"/>
  <c r="O31" i="19"/>
  <c r="E77" i="27"/>
  <c r="D51" i="27"/>
  <c r="G25" i="34"/>
  <c r="I51" i="34"/>
  <c r="D51" i="34"/>
  <c r="C51" i="34" s="1"/>
  <c r="A23" i="27"/>
  <c r="P29" i="39" l="1"/>
  <c r="P40" i="39"/>
  <c r="F29" i="45"/>
  <c r="K8" i="47"/>
  <c r="C5" i="47"/>
  <c r="N8" i="47"/>
  <c r="N4" i="47" s="1"/>
  <c r="P36" i="46"/>
  <c r="K4" i="47"/>
  <c r="O8" i="47"/>
  <c r="O4" i="47" s="1"/>
  <c r="E8" i="47"/>
  <c r="E4" i="47" s="1"/>
  <c r="I8" i="47"/>
  <c r="I4" i="47" s="1"/>
  <c r="G8" i="47"/>
  <c r="G4" i="47" s="1"/>
  <c r="H36" i="46"/>
  <c r="M4" i="47"/>
  <c r="F8" i="47"/>
  <c r="F4" i="47" s="1"/>
  <c r="H8" i="47"/>
  <c r="H4" i="47" s="1"/>
  <c r="J8" i="47"/>
  <c r="J4" i="47" s="1"/>
  <c r="L8" i="47"/>
  <c r="L4" i="47" s="1"/>
  <c r="E36" i="46"/>
  <c r="C14" i="47"/>
  <c r="C8" i="47" s="1"/>
  <c r="Q31" i="46"/>
  <c r="Q35" i="46"/>
  <c r="F36" i="46"/>
  <c r="J36" i="46"/>
  <c r="O40" i="19"/>
  <c r="D87" i="27"/>
  <c r="D86" i="27" s="1"/>
  <c r="C27" i="34"/>
  <c r="L61" i="34"/>
  <c r="L60" i="34" s="1"/>
  <c r="E95" i="27"/>
  <c r="A21" i="19"/>
  <c r="A12" i="34"/>
  <c r="J61" i="34"/>
  <c r="J60" i="34" s="1"/>
  <c r="I60" i="34" s="1"/>
  <c r="A13" i="34"/>
  <c r="E81" i="27"/>
  <c r="E74" i="27"/>
  <c r="D81" i="34"/>
  <c r="C81" i="34" s="1"/>
  <c r="D69" i="34"/>
  <c r="I66" i="34"/>
  <c r="E61" i="34"/>
  <c r="E60" i="34" s="1"/>
  <c r="I63" i="34"/>
  <c r="G61" i="34"/>
  <c r="G60" i="34" s="1"/>
  <c r="G24" i="34" s="1"/>
  <c r="C54" i="34"/>
  <c r="C52" i="34"/>
  <c r="C49" i="34"/>
  <c r="C46" i="34"/>
  <c r="L25" i="34"/>
  <c r="D31" i="34"/>
  <c r="C31" i="34" s="1"/>
  <c r="M25" i="34"/>
  <c r="H25" i="34"/>
  <c r="I31" i="34"/>
  <c r="A23" i="46"/>
  <c r="A21" i="27"/>
  <c r="A22" i="27"/>
  <c r="A20" i="19"/>
  <c r="I45" i="34"/>
  <c r="D45" i="34"/>
  <c r="C87" i="27"/>
  <c r="A19" i="39"/>
  <c r="A21" i="39"/>
  <c r="A22" i="19"/>
  <c r="F26" i="34"/>
  <c r="F25" i="34" s="1"/>
  <c r="C52" i="27"/>
  <c r="E52" i="27" s="1"/>
  <c r="E101" i="27"/>
  <c r="E71" i="27"/>
  <c r="H61" i="34"/>
  <c r="H60" i="34" s="1"/>
  <c r="D60" i="34" s="1"/>
  <c r="F61" i="34"/>
  <c r="P61" i="34"/>
  <c r="P60" i="34" s="1"/>
  <c r="I55" i="34"/>
  <c r="D55" i="34"/>
  <c r="C55" i="34" s="1"/>
  <c r="I48" i="34"/>
  <c r="D48" i="34"/>
  <c r="C48" i="34" s="1"/>
  <c r="O31" i="34"/>
  <c r="O25" i="34" s="1"/>
  <c r="C84" i="34"/>
  <c r="C82" i="34"/>
  <c r="C78" i="34"/>
  <c r="C59" i="34"/>
  <c r="C57" i="34"/>
  <c r="K61" i="34"/>
  <c r="I38" i="34"/>
  <c r="C38" i="34" s="1"/>
  <c r="A22" i="39"/>
  <c r="G36" i="46"/>
  <c r="I36" i="46"/>
  <c r="K36" i="46"/>
  <c r="M36" i="46"/>
  <c r="O36" i="46"/>
  <c r="C34" i="47"/>
  <c r="F60" i="34"/>
  <c r="D61" i="34"/>
  <c r="J25" i="34"/>
  <c r="I26" i="34"/>
  <c r="E25" i="34"/>
  <c r="K60" i="34"/>
  <c r="I61" i="34"/>
  <c r="P25" i="34"/>
  <c r="K25" i="34"/>
  <c r="L24" i="34"/>
  <c r="L36" i="46"/>
  <c r="E57" i="27"/>
  <c r="C51" i="27"/>
  <c r="E51" i="27" s="1"/>
  <c r="M24" i="34"/>
  <c r="D21" i="34"/>
  <c r="O61" i="34"/>
  <c r="A22" i="45"/>
  <c r="A21" i="45"/>
  <c r="A24" i="45"/>
  <c r="A21" i="46"/>
  <c r="A24" i="46"/>
  <c r="N36" i="46"/>
  <c r="F30" i="45"/>
  <c r="A23" i="45"/>
  <c r="A22" i="46"/>
  <c r="K24" i="34" l="1"/>
  <c r="C4" i="47"/>
  <c r="E87" i="27"/>
  <c r="C86" i="27"/>
  <c r="E86" i="27" s="1"/>
  <c r="H24" i="34"/>
  <c r="P24" i="34"/>
  <c r="D26" i="34"/>
  <c r="F24" i="34"/>
  <c r="C45" i="34"/>
  <c r="N61" i="34"/>
  <c r="O60" i="34"/>
  <c r="J24" i="34"/>
  <c r="I24" i="34" s="1"/>
  <c r="I25" i="34"/>
  <c r="Q33" i="46"/>
  <c r="Q36" i="46" s="1"/>
  <c r="C26" i="34"/>
  <c r="D25" i="34"/>
  <c r="E24" i="34"/>
  <c r="D24" i="34" l="1"/>
  <c r="O24" i="34"/>
  <c r="C25" i="34"/>
</calcChain>
</file>

<file path=xl/sharedStrings.xml><?xml version="1.0" encoding="utf-8"?>
<sst xmlns="http://schemas.openxmlformats.org/spreadsheetml/2006/main" count="7030" uniqueCount="6246">
  <si>
    <t>Плата за послуги, що надаються бюджетними установами згідно з їх основною діяльністю</t>
  </si>
  <si>
    <t>Надходження бюджетних установ від додаткової (господарської) діяльності</t>
  </si>
  <si>
    <t>Плата за оренду майна бюджетних установ</t>
  </si>
  <si>
    <t>Надходження бюджетних установ від реалізації в установленому порядку майна (крім нерухомого майна)</t>
  </si>
  <si>
    <t>Благодійні внески, гранти та дарунки</t>
  </si>
  <si>
    <t>Кошти, що отримують вищі та професійно-технічні навчальні заклади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t>
  </si>
  <si>
    <t>Надходження від плати за послуги, що надаються бюджетними установами згідно із законодавством</t>
  </si>
  <si>
    <t>Рахункова палата Верховної Ради Автономної Республіки Крим</t>
  </si>
  <si>
    <t>Виборча комісія Автономної Республіки Крим</t>
  </si>
  <si>
    <t>Постійне представництво Автономної Республіки Крим в столиці України - місті Києві</t>
  </si>
  <si>
    <t>01</t>
  </si>
  <si>
    <t>03</t>
  </si>
  <si>
    <t>05</t>
  </si>
  <si>
    <t>06</t>
  </si>
  <si>
    <t>07</t>
  </si>
  <si>
    <t>08</t>
  </si>
  <si>
    <t>09</t>
  </si>
  <si>
    <t>10</t>
  </si>
  <si>
    <t>13</t>
  </si>
  <si>
    <t>14</t>
  </si>
  <si>
    <t>16</t>
  </si>
  <si>
    <t>17</t>
  </si>
  <si>
    <t>15</t>
  </si>
  <si>
    <t>19</t>
  </si>
  <si>
    <t>20</t>
  </si>
  <si>
    <t>21</t>
  </si>
  <si>
    <t>24</t>
  </si>
  <si>
    <t>25</t>
  </si>
  <si>
    <t>26</t>
  </si>
  <si>
    <t>27</t>
  </si>
  <si>
    <t>29</t>
  </si>
  <si>
    <t>31</t>
  </si>
  <si>
    <t>32</t>
  </si>
  <si>
    <t>35</t>
  </si>
  <si>
    <t>36</t>
  </si>
  <si>
    <t>37</t>
  </si>
  <si>
    <t>42</t>
  </si>
  <si>
    <t>Код відомчої класифікації для Держбюджету</t>
  </si>
  <si>
    <t>Код та назва відомчої класифікації місцевий</t>
  </si>
  <si>
    <t>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 року з футболу </t>
  </si>
  <si>
    <t>(підпис)</t>
  </si>
  <si>
    <t>Продукти харчування</t>
  </si>
  <si>
    <t>Оплата комунальних послуг та енергоносіїв</t>
  </si>
  <si>
    <t>Придбання основного капіталу</t>
  </si>
  <si>
    <t>Капітальні трансферти</t>
  </si>
  <si>
    <t>Надходження коштів із загального фонду бюджету</t>
  </si>
  <si>
    <t>(найменування міста, району, області)</t>
  </si>
  <si>
    <t>х</t>
  </si>
  <si>
    <t>(індивідуальний, зведений)</t>
  </si>
  <si>
    <t>Медикаменти та перев'язувальні матеріали</t>
  </si>
  <si>
    <t>Придбання обладнання і предметів довгострокового користування</t>
  </si>
  <si>
    <t>Створення державних запасів і резервів</t>
  </si>
  <si>
    <t>Інші видатки</t>
  </si>
  <si>
    <t>(ініціали і прізвище)</t>
  </si>
  <si>
    <t>Поточні трансферти органам державного управління інших рівнів</t>
  </si>
  <si>
    <t>Капітальні трансферти підприємствам (установам, організаціям)</t>
  </si>
  <si>
    <t>Капітальні трансферти населенню</t>
  </si>
  <si>
    <t xml:space="preserve">(посада)                      </t>
  </si>
  <si>
    <t xml:space="preserve">  (число, місяць, рік)</t>
  </si>
  <si>
    <t>_______________________________________</t>
  </si>
  <si>
    <t>Капітальне будівництво (придбання)</t>
  </si>
  <si>
    <t>Загальний фонд</t>
  </si>
  <si>
    <t>Спеціальний фонд</t>
  </si>
  <si>
    <t>Х</t>
  </si>
  <si>
    <t>УСЬОГО</t>
  </si>
  <si>
    <t>КЕКВ</t>
  </si>
  <si>
    <t>Усього на рік</t>
  </si>
  <si>
    <t>НАДХОДЖЕННЯ - усього</t>
  </si>
  <si>
    <t>(розписати за підгрупами)</t>
  </si>
  <si>
    <t>ВИДАТКИ ТА НАДАННЯ КРЕДИТІВ - усього</t>
  </si>
  <si>
    <t>Капітальний ремонт</t>
  </si>
  <si>
    <t>Реконструкція та реставрація</t>
  </si>
  <si>
    <t>Код</t>
  </si>
  <si>
    <t>(грн)</t>
  </si>
  <si>
    <t>Керівник</t>
  </si>
  <si>
    <t>Дослідження і розробки, окремі заходи розвитку по реалізації державних (регіональних) програм</t>
  </si>
  <si>
    <t>Окремі заходи по реалізації державних (регіональних) програм, не віднесені до заходів розвитку</t>
  </si>
  <si>
    <t>5000*</t>
  </si>
  <si>
    <t>Видатки на відрядження</t>
  </si>
  <si>
    <t>(код за ЄДРПОУ та найменування  бюджетної установи)</t>
  </si>
  <si>
    <t>разом</t>
  </si>
  <si>
    <t>Назва установи</t>
  </si>
  <si>
    <t>Код за ЭДРПОУ</t>
  </si>
  <si>
    <t>найменування міста, району, області</t>
  </si>
  <si>
    <t>вид бюджету</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</si>
  <si>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</si>
  <si>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Субвенція з місцевого бюджету державному бюджету на виконання програм соціально-економічного та культурного розвитку регіонів </t>
  </si>
  <si>
    <t>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t>
  </si>
  <si>
    <t>Інші субвенції </t>
  </si>
  <si>
    <t>1000000</t>
  </si>
  <si>
    <t>1001000</t>
  </si>
  <si>
    <t>1001010</t>
  </si>
  <si>
    <t>1001030</t>
  </si>
  <si>
    <t>1001050</t>
  </si>
  <si>
    <t>1001070</t>
  </si>
  <si>
    <t>1001080</t>
  </si>
  <si>
    <t>1001100</t>
  </si>
  <si>
    <t>1001130</t>
  </si>
  <si>
    <t>1001170</t>
  </si>
  <si>
    <t>1001200</t>
  </si>
  <si>
    <t>1003000</t>
  </si>
  <si>
    <t>1003010</t>
  </si>
  <si>
    <t>1003020</t>
  </si>
  <si>
    <t>1003030</t>
  </si>
  <si>
    <t>1003070</t>
  </si>
  <si>
    <t>1003080</t>
  </si>
  <si>
    <t>1003090</t>
  </si>
  <si>
    <t>1004000</t>
  </si>
  <si>
    <t>1004010</t>
  </si>
  <si>
    <t>1004020</t>
  </si>
  <si>
    <t>1004060</t>
  </si>
  <si>
    <t>1004070</t>
  </si>
  <si>
    <t>1100000</t>
  </si>
  <si>
    <t>1101000</t>
  </si>
  <si>
    <t>1101010</t>
  </si>
  <si>
    <t>1101030</t>
  </si>
  <si>
    <t>1101070</t>
  </si>
  <si>
    <t>1101080</t>
  </si>
  <si>
    <t>1101090</t>
  </si>
  <si>
    <t>1101100</t>
  </si>
  <si>
    <t>1101110</t>
  </si>
  <si>
    <t>1101130</t>
  </si>
  <si>
    <t>1101140</t>
  </si>
  <si>
    <t>1101160</t>
  </si>
  <si>
    <t>1101190</t>
  </si>
  <si>
    <t>1101200</t>
  </si>
  <si>
    <t>1101210</t>
  </si>
  <si>
    <t>1101390</t>
  </si>
  <si>
    <t>1101430</t>
  </si>
  <si>
    <t>1101630</t>
  </si>
  <si>
    <t>1101660</t>
  </si>
  <si>
    <t>1200000</t>
  </si>
  <si>
    <t>1201000</t>
  </si>
  <si>
    <t>1201010</t>
  </si>
  <si>
    <t>1201020</t>
  </si>
  <si>
    <t>1201030</t>
  </si>
  <si>
    <t>1201040</t>
  </si>
  <si>
    <t>1201070</t>
  </si>
  <si>
    <t>1201080</t>
  </si>
  <si>
    <t>1201090</t>
  </si>
  <si>
    <t>1201110</t>
  </si>
  <si>
    <t>1201120</t>
  </si>
  <si>
    <t>1201170</t>
  </si>
  <si>
    <t>1201320</t>
  </si>
  <si>
    <t>1201340</t>
  </si>
  <si>
    <t>1201370</t>
  </si>
  <si>
    <t>1201610</t>
  </si>
  <si>
    <t>1202000</t>
  </si>
  <si>
    <t>1202010</t>
  </si>
  <si>
    <t>1202050</t>
  </si>
  <si>
    <t>1202070</t>
  </si>
  <si>
    <t>1202080</t>
  </si>
  <si>
    <t>1202130</t>
  </si>
  <si>
    <t>1202140</t>
  </si>
  <si>
    <t>1204000</t>
  </si>
  <si>
    <t>1204010</t>
  </si>
  <si>
    <t>1205000</t>
  </si>
  <si>
    <t>1210000</t>
  </si>
  <si>
    <t>1211000</t>
  </si>
  <si>
    <t>1211050</t>
  </si>
  <si>
    <t>1400000</t>
  </si>
  <si>
    <t>1401000</t>
  </si>
  <si>
    <t>1401010</t>
  </si>
  <si>
    <t>1401020</t>
  </si>
  <si>
    <t>1401030</t>
  </si>
  <si>
    <t>1401040</t>
  </si>
  <si>
    <t>1401050</t>
  </si>
  <si>
    <t>1401060</t>
  </si>
  <si>
    <t>1401080</t>
  </si>
  <si>
    <t>1401100</t>
  </si>
  <si>
    <t>1401110</t>
  </si>
  <si>
    <t>1401120</t>
  </si>
  <si>
    <t>1401130</t>
  </si>
  <si>
    <t>1401150</t>
  </si>
  <si>
    <t>1700000</t>
  </si>
  <si>
    <t>1701000</t>
  </si>
  <si>
    <t>1701010</t>
  </si>
  <si>
    <t>1701020</t>
  </si>
  <si>
    <t>1701040</t>
  </si>
  <si>
    <t>1701050</t>
  </si>
  <si>
    <t>1701070</t>
  </si>
  <si>
    <t>1701080</t>
  </si>
  <si>
    <t>1701100</t>
  </si>
  <si>
    <t>1701110</t>
  </si>
  <si>
    <t>1701120</t>
  </si>
  <si>
    <t>1701130</t>
  </si>
  <si>
    <t>1701150</t>
  </si>
  <si>
    <t>1701160</t>
  </si>
  <si>
    <t>1701170</t>
  </si>
  <si>
    <t>1701230</t>
  </si>
  <si>
    <t>1701240</t>
  </si>
  <si>
    <t>1701290</t>
  </si>
  <si>
    <t>1800000</t>
  </si>
  <si>
    <t>1801000</t>
  </si>
  <si>
    <t>1801010</t>
  </si>
  <si>
    <t>1801020</t>
  </si>
  <si>
    <t>1801030</t>
  </si>
  <si>
    <t>1801040</t>
  </si>
  <si>
    <t>1801050</t>
  </si>
  <si>
    <t>1801060</t>
  </si>
  <si>
    <t>1801070</t>
  </si>
  <si>
    <t>1801080</t>
  </si>
  <si>
    <t>1801090</t>
  </si>
  <si>
    <t>1801100</t>
  </si>
  <si>
    <t>1801110</t>
  </si>
  <si>
    <t>1801120</t>
  </si>
  <si>
    <t>1801130</t>
  </si>
  <si>
    <t>1801140</t>
  </si>
  <si>
    <t>1801150</t>
  </si>
  <si>
    <t>1801160</t>
  </si>
  <si>
    <t>1801170</t>
  </si>
  <si>
    <t>1801190</t>
  </si>
  <si>
    <t>1801200</t>
  </si>
  <si>
    <t>1801220</t>
  </si>
  <si>
    <t>1801240</t>
  </si>
  <si>
    <t>1801260</t>
  </si>
  <si>
    <t>1801270</t>
  </si>
  <si>
    <t>1801290</t>
  </si>
  <si>
    <t>1801300</t>
  </si>
  <si>
    <t>1801310</t>
  </si>
  <si>
    <t>1801320</t>
  </si>
  <si>
    <t>1801450</t>
  </si>
  <si>
    <t>1801460</t>
  </si>
  <si>
    <t>1801470</t>
  </si>
  <si>
    <t>1801500</t>
  </si>
  <si>
    <t>1801520</t>
  </si>
  <si>
    <t>1801550</t>
  </si>
  <si>
    <t>1801580</t>
  </si>
  <si>
    <t>1801590</t>
  </si>
  <si>
    <t>1802000</t>
  </si>
  <si>
    <t>1802040</t>
  </si>
  <si>
    <t>1805000</t>
  </si>
  <si>
    <t>1805020</t>
  </si>
  <si>
    <t>1806000</t>
  </si>
  <si>
    <t>1806010</t>
  </si>
  <si>
    <t>1806020</t>
  </si>
  <si>
    <t>1806030</t>
  </si>
  <si>
    <t>1806040</t>
  </si>
  <si>
    <t>1806050</t>
  </si>
  <si>
    <t>1806060</t>
  </si>
  <si>
    <t>1806070</t>
  </si>
  <si>
    <t>1807000</t>
  </si>
  <si>
    <t>1807010</t>
  </si>
  <si>
    <t>1810000</t>
  </si>
  <si>
    <t>1811000</t>
  </si>
  <si>
    <t>1811020</t>
  </si>
  <si>
    <t>1900000</t>
  </si>
  <si>
    <t>1901000</t>
  </si>
  <si>
    <t>1901050</t>
  </si>
  <si>
    <t>1901070</t>
  </si>
  <si>
    <t>2100000</t>
  </si>
  <si>
    <t>2101000</t>
  </si>
  <si>
    <t>2101010</t>
  </si>
  <si>
    <t>2101020</t>
  </si>
  <si>
    <t>2101070</t>
  </si>
  <si>
    <t>2101080</t>
  </si>
  <si>
    <t>2101100</t>
  </si>
  <si>
    <t>2101110</t>
  </si>
  <si>
    <t>2101140</t>
  </si>
  <si>
    <t>2101150</t>
  </si>
  <si>
    <t>2101160</t>
  </si>
  <si>
    <t>2101170</t>
  </si>
  <si>
    <t>2101180</t>
  </si>
  <si>
    <t>2101190</t>
  </si>
  <si>
    <t>2101200</t>
  </si>
  <si>
    <t>2101210</t>
  </si>
  <si>
    <t>2101230</t>
  </si>
  <si>
    <t>2101240</t>
  </si>
  <si>
    <t>2101340</t>
  </si>
  <si>
    <t>2101350</t>
  </si>
  <si>
    <t>2200000</t>
  </si>
  <si>
    <t>2201000</t>
  </si>
  <si>
    <t>2201010</t>
  </si>
  <si>
    <t>2201020</t>
  </si>
  <si>
    <t>2201040</t>
  </si>
  <si>
    <t>2201060</t>
  </si>
  <si>
    <t>2201070</t>
  </si>
  <si>
    <t>2201080</t>
  </si>
  <si>
    <t>2201090</t>
  </si>
  <si>
    <t>2201100</t>
  </si>
  <si>
    <t>2201110</t>
  </si>
  <si>
    <t>2201120</t>
  </si>
  <si>
    <t>2201130</t>
  </si>
  <si>
    <t>2201140</t>
  </si>
  <si>
    <t>2201150</t>
  </si>
  <si>
    <t>2201160</t>
  </si>
  <si>
    <t>2201170</t>
  </si>
  <si>
    <t>2201180</t>
  </si>
  <si>
    <t>2201190</t>
  </si>
  <si>
    <t>2201200</t>
  </si>
  <si>
    <t>2201230</t>
  </si>
  <si>
    <t>2201240</t>
  </si>
  <si>
    <t>2201250</t>
  </si>
  <si>
    <t>2201270</t>
  </si>
  <si>
    <t>2201310</t>
  </si>
  <si>
    <t>2201320</t>
  </si>
  <si>
    <t>2201340</t>
  </si>
  <si>
    <t>2201360</t>
  </si>
  <si>
    <t>2201370</t>
  </si>
  <si>
    <t>2201430</t>
  </si>
  <si>
    <t>2201440</t>
  </si>
  <si>
    <t>2201470</t>
  </si>
  <si>
    <t>2201500</t>
  </si>
  <si>
    <t>2201510</t>
  </si>
  <si>
    <t>2201520</t>
  </si>
  <si>
    <t>2201540</t>
  </si>
  <si>
    <t>2201600</t>
  </si>
  <si>
    <t>2202000</t>
  </si>
  <si>
    <t>2204000</t>
  </si>
  <si>
    <t>2204050</t>
  </si>
  <si>
    <t>2204090</t>
  </si>
  <si>
    <t>2204130</t>
  </si>
  <si>
    <t>2204160</t>
  </si>
  <si>
    <t>2204170</t>
  </si>
  <si>
    <t>2204220</t>
  </si>
  <si>
    <t>2204240</t>
  </si>
  <si>
    <t>2204250</t>
  </si>
  <si>
    <t>2204310</t>
  </si>
  <si>
    <t>2204330</t>
  </si>
  <si>
    <t>2204350</t>
  </si>
  <si>
    <t>2204400</t>
  </si>
  <si>
    <t>2204450</t>
  </si>
  <si>
    <t>2204460</t>
  </si>
  <si>
    <t>2204490</t>
  </si>
  <si>
    <t>2206000</t>
  </si>
  <si>
    <t>2206010</t>
  </si>
  <si>
    <t>2206040</t>
  </si>
  <si>
    <t>2206050</t>
  </si>
  <si>
    <t>2210000</t>
  </si>
  <si>
    <t>2211000</t>
  </si>
  <si>
    <t>2300000</t>
  </si>
  <si>
    <t>2301000</t>
  </si>
  <si>
    <t>2301010</t>
  </si>
  <si>
    <t>2301020</t>
  </si>
  <si>
    <t>2301050</t>
  </si>
  <si>
    <t>2301060</t>
  </si>
  <si>
    <t>2301070</t>
  </si>
  <si>
    <t>2301080</t>
  </si>
  <si>
    <t>2301090</t>
  </si>
  <si>
    <t>2301100</t>
  </si>
  <si>
    <t>2301110</t>
  </si>
  <si>
    <t>2301120</t>
  </si>
  <si>
    <t>2301130</t>
  </si>
  <si>
    <t>2301170</t>
  </si>
  <si>
    <t>2301180</t>
  </si>
  <si>
    <t>2301200</t>
  </si>
  <si>
    <t>2301230</t>
  </si>
  <si>
    <t>2301250</t>
  </si>
  <si>
    <t>2301260</t>
  </si>
  <si>
    <t>2301270</t>
  </si>
  <si>
    <t>2301280</t>
  </si>
  <si>
    <t>2301310</t>
  </si>
  <si>
    <t>2301350</t>
  </si>
  <si>
    <t>2301360</t>
  </si>
  <si>
    <t>2301370</t>
  </si>
  <si>
    <t>2301400</t>
  </si>
  <si>
    <t>2301410</t>
  </si>
  <si>
    <t>2301420</t>
  </si>
  <si>
    <t>2301440</t>
  </si>
  <si>
    <t>2301450</t>
  </si>
  <si>
    <t>2301510</t>
  </si>
  <si>
    <t>2301520</t>
  </si>
  <si>
    <t>2301820</t>
  </si>
  <si>
    <t>2301840</t>
  </si>
  <si>
    <t>2301890</t>
  </si>
  <si>
    <t>2302000</t>
  </si>
  <si>
    <t>2302010</t>
  </si>
  <si>
    <t>2304000</t>
  </si>
  <si>
    <t>2304010</t>
  </si>
  <si>
    <t>2305000</t>
  </si>
  <si>
    <t>2305010</t>
  </si>
  <si>
    <t>2310000</t>
  </si>
  <si>
    <t>2311000</t>
  </si>
  <si>
    <t>2311190</t>
  </si>
  <si>
    <t>2311210</t>
  </si>
  <si>
    <t>2311220</t>
  </si>
  <si>
    <t>2311230</t>
  </si>
  <si>
    <t>2400000</t>
  </si>
  <si>
    <t>2401000</t>
  </si>
  <si>
    <t>2401010</t>
  </si>
  <si>
    <t>2401030</t>
  </si>
  <si>
    <t>2401040</t>
  </si>
  <si>
    <t>2401090</t>
  </si>
  <si>
    <t>2401160</t>
  </si>
  <si>
    <t>2401270</t>
  </si>
  <si>
    <t>2401280</t>
  </si>
  <si>
    <t>2401330</t>
  </si>
  <si>
    <t>2401450</t>
  </si>
  <si>
    <t>2401460</t>
  </si>
  <si>
    <t>2402000</t>
  </si>
  <si>
    <t>2404000</t>
  </si>
  <si>
    <t>2404010</t>
  </si>
  <si>
    <t>2404020</t>
  </si>
  <si>
    <t>2405000</t>
  </si>
  <si>
    <t>2405010</t>
  </si>
  <si>
    <t>2406000</t>
  </si>
  <si>
    <t>2406010</t>
  </si>
  <si>
    <t>2407000</t>
  </si>
  <si>
    <t>2407010</t>
  </si>
  <si>
    <t>2407020</t>
  </si>
  <si>
    <t>2407040</t>
  </si>
  <si>
    <t>2407050</t>
  </si>
  <si>
    <t>2407060</t>
  </si>
  <si>
    <t>2407070</t>
  </si>
  <si>
    <t>2407090</t>
  </si>
  <si>
    <t>2407130</t>
  </si>
  <si>
    <t>2500000</t>
  </si>
  <si>
    <t>2501000</t>
  </si>
  <si>
    <t>2501010</t>
  </si>
  <si>
    <t>2501040</t>
  </si>
  <si>
    <t>2501050</t>
  </si>
  <si>
    <t>2501060</t>
  </si>
  <si>
    <t>2501070</t>
  </si>
  <si>
    <t>2501090</t>
  </si>
  <si>
    <t>2501130</t>
  </si>
  <si>
    <t>2501140</t>
  </si>
  <si>
    <t>2501150</t>
  </si>
  <si>
    <t>2501160</t>
  </si>
  <si>
    <t>2501170</t>
  </si>
  <si>
    <t>2501180</t>
  </si>
  <si>
    <t>2501200</t>
  </si>
  <si>
    <t>2501210</t>
  </si>
  <si>
    <t>2501230</t>
  </si>
  <si>
    <t>2501240</t>
  </si>
  <si>
    <t>2501250</t>
  </si>
  <si>
    <t>2501270</t>
  </si>
  <si>
    <t>2501300</t>
  </si>
  <si>
    <t>2501360</t>
  </si>
  <si>
    <t>2501380</t>
  </si>
  <si>
    <t>2501410</t>
  </si>
  <si>
    <t>2501420</t>
  </si>
  <si>
    <t>2501550</t>
  </si>
  <si>
    <t>2501610</t>
  </si>
  <si>
    <t>2501630</t>
  </si>
  <si>
    <t>2503000</t>
  </si>
  <si>
    <t>2503010</t>
  </si>
  <si>
    <t>2505000</t>
  </si>
  <si>
    <t>2505010</t>
  </si>
  <si>
    <t>2505040</t>
  </si>
  <si>
    <t>2505050</t>
  </si>
  <si>
    <t>2506000</t>
  </si>
  <si>
    <t>2506020</t>
  </si>
  <si>
    <t>2506050</t>
  </si>
  <si>
    <t>2507000</t>
  </si>
  <si>
    <t>2507020</t>
  </si>
  <si>
    <t>2507030</t>
  </si>
  <si>
    <t>2507050</t>
  </si>
  <si>
    <t>2507080</t>
  </si>
  <si>
    <t>2507090</t>
  </si>
  <si>
    <t>2510000</t>
  </si>
  <si>
    <t>2511000</t>
  </si>
  <si>
    <t>2511060</t>
  </si>
  <si>
    <t>2511100</t>
  </si>
  <si>
    <t>2750000</t>
  </si>
  <si>
    <t>2751000</t>
  </si>
  <si>
    <t>2751010</t>
  </si>
  <si>
    <t>2751030</t>
  </si>
  <si>
    <t>2751040</t>
  </si>
  <si>
    <t>2751050</t>
  </si>
  <si>
    <t>2751060</t>
  </si>
  <si>
    <t>2751070</t>
  </si>
  <si>
    <t>2751080</t>
  </si>
  <si>
    <t>2751090</t>
  </si>
  <si>
    <t>2751100</t>
  </si>
  <si>
    <t>2751120</t>
  </si>
  <si>
    <t>2751130</t>
  </si>
  <si>
    <t>2751140</t>
  </si>
  <si>
    <t>2751150</t>
  </si>
  <si>
    <t>2751160</t>
  </si>
  <si>
    <t>2751230</t>
  </si>
  <si>
    <t>2751370</t>
  </si>
  <si>
    <t>2751380</t>
  </si>
  <si>
    <t>2751420</t>
  </si>
  <si>
    <t>2751610</t>
  </si>
  <si>
    <t>2751800</t>
  </si>
  <si>
    <t>2751820</t>
  </si>
  <si>
    <t>2752000</t>
  </si>
  <si>
    <t>2752010</t>
  </si>
  <si>
    <t>2760000</t>
  </si>
  <si>
    <t>2761000</t>
  </si>
  <si>
    <t>2761240</t>
  </si>
  <si>
    <t>2761350</t>
  </si>
  <si>
    <t>2761360</t>
  </si>
  <si>
    <t>2761370</t>
  </si>
  <si>
    <t>2801540</t>
  </si>
  <si>
    <t>2801590</t>
  </si>
  <si>
    <t>2801800</t>
  </si>
  <si>
    <t>2802040</t>
  </si>
  <si>
    <t>2802050</t>
  </si>
  <si>
    <t>2802080</t>
  </si>
  <si>
    <t>2803600</t>
  </si>
  <si>
    <t>2804040</t>
  </si>
  <si>
    <t>2804070</t>
  </si>
  <si>
    <t>2807010</t>
  </si>
  <si>
    <t>2809000</t>
  </si>
  <si>
    <t>2809020</t>
  </si>
  <si>
    <t>2809030</t>
  </si>
  <si>
    <t>2809040</t>
  </si>
  <si>
    <t>3101160</t>
  </si>
  <si>
    <t>3101180</t>
  </si>
  <si>
    <t>3103080</t>
  </si>
  <si>
    <t>3107010</t>
  </si>
  <si>
    <t>3108010</t>
  </si>
  <si>
    <t>3108020</t>
  </si>
  <si>
    <t>3108030</t>
  </si>
  <si>
    <t>3108050</t>
  </si>
  <si>
    <t>3111010</t>
  </si>
  <si>
    <t>3111030</t>
  </si>
  <si>
    <t>3201430</t>
  </si>
  <si>
    <t>3202050</t>
  </si>
  <si>
    <t>3202100</t>
  </si>
  <si>
    <t>3202130</t>
  </si>
  <si>
    <t>3202140</t>
  </si>
  <si>
    <t>3209000</t>
  </si>
  <si>
    <t>3209010</t>
  </si>
  <si>
    <t>3501220</t>
  </si>
  <si>
    <t>3501340</t>
  </si>
  <si>
    <t>3501410</t>
  </si>
  <si>
    <t>3501420</t>
  </si>
  <si>
    <t>3501430</t>
  </si>
  <si>
    <t>3501630</t>
  </si>
  <si>
    <t>3501640</t>
  </si>
  <si>
    <t>3501660</t>
  </si>
  <si>
    <t>3504030</t>
  </si>
  <si>
    <t>3504800</t>
  </si>
  <si>
    <t>3506030</t>
  </si>
  <si>
    <t>3506040</t>
  </si>
  <si>
    <t>3506050</t>
  </si>
  <si>
    <t>3507020</t>
  </si>
  <si>
    <t>3507030</t>
  </si>
  <si>
    <t>3507040</t>
  </si>
  <si>
    <t>3507050</t>
  </si>
  <si>
    <t>3511270</t>
  </si>
  <si>
    <t>3511280</t>
  </si>
  <si>
    <t>3511290</t>
  </si>
  <si>
    <t>3511440</t>
  </si>
  <si>
    <t>3511640</t>
  </si>
  <si>
    <t>3511650</t>
  </si>
  <si>
    <t>3601150</t>
  </si>
  <si>
    <t>3601170</t>
  </si>
  <si>
    <t>3608000</t>
  </si>
  <si>
    <t>3608010</t>
  </si>
  <si>
    <t>5030000</t>
  </si>
  <si>
    <t>5031000</t>
  </si>
  <si>
    <t>5271030</t>
  </si>
  <si>
    <t>5271040</t>
  </si>
  <si>
    <t>5500000</t>
  </si>
  <si>
    <t>5501000</t>
  </si>
  <si>
    <t>5501010</t>
  </si>
  <si>
    <t>5501020</t>
  </si>
  <si>
    <t>5530000</t>
  </si>
  <si>
    <t>5531000</t>
  </si>
  <si>
    <t>5560000</t>
  </si>
  <si>
    <t>5561000</t>
  </si>
  <si>
    <t>5561010</t>
  </si>
  <si>
    <t>5960000</t>
  </si>
  <si>
    <t>5961000</t>
  </si>
  <si>
    <t>5961010</t>
  </si>
  <si>
    <t>6122000</t>
  </si>
  <si>
    <t>6122040</t>
  </si>
  <si>
    <t>6122050</t>
  </si>
  <si>
    <t>6122060</t>
  </si>
  <si>
    <t>6170000</t>
  </si>
  <si>
    <t>6171000</t>
  </si>
  <si>
    <t>6381100</t>
  </si>
  <si>
    <t>6381120</t>
  </si>
  <si>
    <t>6381130</t>
  </si>
  <si>
    <t>6381160</t>
  </si>
  <si>
    <t>6441030</t>
  </si>
  <si>
    <t>6450000</t>
  </si>
  <si>
    <t>6451000</t>
  </si>
  <si>
    <t>6451010</t>
  </si>
  <si>
    <t>6500000</t>
  </si>
  <si>
    <t>6501000</t>
  </si>
  <si>
    <t>6501010</t>
  </si>
  <si>
    <t>6511020</t>
  </si>
  <si>
    <t>6521220</t>
  </si>
  <si>
    <t>6541140</t>
  </si>
  <si>
    <t>6550000</t>
  </si>
  <si>
    <t>6551000</t>
  </si>
  <si>
    <t>6551020</t>
  </si>
  <si>
    <t>6551030</t>
  </si>
  <si>
    <t>6551060</t>
  </si>
  <si>
    <t>6551070</t>
  </si>
  <si>
    <t>6551100</t>
  </si>
  <si>
    <t>6560000</t>
  </si>
  <si>
    <t>6561000</t>
  </si>
  <si>
    <t>6561040</t>
  </si>
  <si>
    <t>6561060</t>
  </si>
  <si>
    <t>6561090</t>
  </si>
  <si>
    <t>6570000</t>
  </si>
  <si>
    <t>6571000</t>
  </si>
  <si>
    <t>6571020</t>
  </si>
  <si>
    <t>6571030</t>
  </si>
  <si>
    <t>6580000</t>
  </si>
  <si>
    <t>6581000</t>
  </si>
  <si>
    <t>6581020</t>
  </si>
  <si>
    <t>6581040</t>
  </si>
  <si>
    <t>6591020</t>
  </si>
  <si>
    <t>6591080</t>
  </si>
  <si>
    <t>6591100</t>
  </si>
  <si>
    <t>6601030</t>
  </si>
  <si>
    <t>6620000</t>
  </si>
  <si>
    <t>6621000</t>
  </si>
  <si>
    <t>6621010</t>
  </si>
  <si>
    <t>6621020</t>
  </si>
  <si>
    <t>6621040</t>
  </si>
  <si>
    <t>6641020</t>
  </si>
  <si>
    <t>6641040</t>
  </si>
  <si>
    <t>6641050</t>
  </si>
  <si>
    <t>6650000</t>
  </si>
  <si>
    <t>6651000</t>
  </si>
  <si>
    <t>6651010</t>
  </si>
  <si>
    <t>6731050</t>
  </si>
  <si>
    <t>6800000</t>
  </si>
  <si>
    <t>6801000</t>
  </si>
  <si>
    <t>Ініціали та прізвище керівника</t>
  </si>
  <si>
    <t>Ініціали та прізвище гол.бухгалтера</t>
  </si>
  <si>
    <t>Код </t>
  </si>
  <si>
    <t>1 </t>
  </si>
  <si>
    <t>2 </t>
  </si>
  <si>
    <t>3 </t>
  </si>
  <si>
    <t>4 </t>
  </si>
  <si>
    <t>5 </t>
  </si>
  <si>
    <t>х </t>
  </si>
  <si>
    <t>Інші надходження </t>
  </si>
  <si>
    <t>назва інших надходжень за видами </t>
  </si>
  <si>
    <t>6 </t>
  </si>
  <si>
    <t>7 </t>
  </si>
  <si>
    <t>8 </t>
  </si>
  <si>
    <t>9 </t>
  </si>
  <si>
    <t>10 </t>
  </si>
  <si>
    <t>Надходження коштів до спеціального фонду бюджету </t>
  </si>
  <si>
    <r>
      <t>НАДХОДЖЕННЯ - усього</t>
    </r>
    <r>
      <rPr>
        <sz val="12"/>
        <rFont val="Times New Roman"/>
        <family val="1"/>
        <charset val="204"/>
      </rPr>
      <t> </t>
    </r>
  </si>
  <si>
    <t>Оплата послуг (крім комунальних)</t>
  </si>
  <si>
    <t>(грн.)</t>
  </si>
  <si>
    <t>(число, місяць, рік)</t>
  </si>
  <si>
    <t>(число, місяць, рік) ЗАТВЕРДЖЕННЯ</t>
  </si>
  <si>
    <t>(число, місяць, рік) ПІДПИСАННЯ</t>
  </si>
  <si>
    <t>Ініціали та прізвище керівника хто ЗАТВЕРДЖУЄ</t>
  </si>
  <si>
    <t>Посада Затверджуючого</t>
  </si>
  <si>
    <t>Разом, спеціальний фонд</t>
  </si>
  <si>
    <t>1 - державний,  2 - місцевий</t>
  </si>
  <si>
    <t>11</t>
  </si>
  <si>
    <t>30</t>
  </si>
  <si>
    <t>41</t>
  </si>
  <si>
    <t>3501010</t>
  </si>
  <si>
    <t>3504020</t>
  </si>
  <si>
    <t>2761150</t>
  </si>
  <si>
    <t>2800000</t>
  </si>
  <si>
    <t>2801000</t>
  </si>
  <si>
    <t>2801020</t>
  </si>
  <si>
    <t>2801040</t>
  </si>
  <si>
    <t>2801060</t>
  </si>
  <si>
    <t>2801010</t>
  </si>
  <si>
    <t>2801050</t>
  </si>
  <si>
    <t>2801070</t>
  </si>
  <si>
    <t>2801080</t>
  </si>
  <si>
    <t>2801100</t>
  </si>
  <si>
    <t>2801110</t>
  </si>
  <si>
    <t>2801130</t>
  </si>
  <si>
    <t>2801140</t>
  </si>
  <si>
    <t>2801150</t>
  </si>
  <si>
    <t>2801170</t>
  </si>
  <si>
    <t>2801190</t>
  </si>
  <si>
    <t>2801200</t>
  </si>
  <si>
    <t>2801210</t>
  </si>
  <si>
    <t>2801240</t>
  </si>
  <si>
    <t>2801250</t>
  </si>
  <si>
    <t>2801260</t>
  </si>
  <si>
    <t>2801270</t>
  </si>
  <si>
    <t>2801290</t>
  </si>
  <si>
    <t>2801300</t>
  </si>
  <si>
    <t>2801310</t>
  </si>
  <si>
    <t>2801320</t>
  </si>
  <si>
    <t>2801330</t>
  </si>
  <si>
    <t>2801340</t>
  </si>
  <si>
    <t>2801350</t>
  </si>
  <si>
    <t>2801430</t>
  </si>
  <si>
    <t>2801500</t>
  </si>
  <si>
    <t>2801510</t>
  </si>
  <si>
    <t>2801520</t>
  </si>
  <si>
    <t>2801570</t>
  </si>
  <si>
    <t>2802010</t>
  </si>
  <si>
    <t>2802020</t>
  </si>
  <si>
    <t>2802000</t>
  </si>
  <si>
    <t>2802030</t>
  </si>
  <si>
    <t>2803000</t>
  </si>
  <si>
    <t>2803020</t>
  </si>
  <si>
    <t>2803040</t>
  </si>
  <si>
    <t>2804000</t>
  </si>
  <si>
    <t>2804010</t>
  </si>
  <si>
    <t>2804020</t>
  </si>
  <si>
    <t>2804030</t>
  </si>
  <si>
    <t>2804050</t>
  </si>
  <si>
    <t>2804080</t>
  </si>
  <si>
    <t>2804090</t>
  </si>
  <si>
    <t>2807000</t>
  </si>
  <si>
    <t>2807020</t>
  </si>
  <si>
    <t>3000000</t>
  </si>
  <si>
    <t>3001000</t>
  </si>
  <si>
    <t>3100000</t>
  </si>
  <si>
    <t>3101000</t>
  </si>
  <si>
    <t>3101010</t>
  </si>
  <si>
    <t>3101030</t>
  </si>
  <si>
    <t>3101050</t>
  </si>
  <si>
    <t>3101060</t>
  </si>
  <si>
    <t>3101090</t>
  </si>
  <si>
    <t>3102000</t>
  </si>
  <si>
    <t>3102010</t>
  </si>
  <si>
    <t>3103000</t>
  </si>
  <si>
    <t>3103010</t>
  </si>
  <si>
    <t>3104000</t>
  </si>
  <si>
    <t>3104020</t>
  </si>
  <si>
    <t>3104030</t>
  </si>
  <si>
    <t>3104040</t>
  </si>
  <si>
    <t>3104050</t>
  </si>
  <si>
    <t>3104060</t>
  </si>
  <si>
    <t>3105000</t>
  </si>
  <si>
    <t>3105010</t>
  </si>
  <si>
    <t>3106000</t>
  </si>
  <si>
    <t>3107000</t>
  </si>
  <si>
    <t>3108000</t>
  </si>
  <si>
    <t>3110000</t>
  </si>
  <si>
    <t>3111000</t>
  </si>
  <si>
    <t>3111020</t>
  </si>
  <si>
    <t>3130000</t>
  </si>
  <si>
    <t>3131000</t>
  </si>
  <si>
    <t>3131020</t>
  </si>
  <si>
    <t>3200000</t>
  </si>
  <si>
    <t>3201000</t>
  </si>
  <si>
    <t>3201010</t>
  </si>
  <si>
    <t>3201050</t>
  </si>
  <si>
    <t>3201070</t>
  </si>
  <si>
    <t>3201060</t>
  </si>
  <si>
    <t>3201130</t>
  </si>
  <si>
    <t>3201280</t>
  </si>
  <si>
    <t>3201300</t>
  </si>
  <si>
    <t>3201340</t>
  </si>
  <si>
    <t>3201350</t>
  </si>
  <si>
    <t>3201360</t>
  </si>
  <si>
    <t>3201460</t>
  </si>
  <si>
    <t>3202000</t>
  </si>
  <si>
    <t>3210000</t>
  </si>
  <si>
    <t>3211000</t>
  </si>
  <si>
    <t>3500000</t>
  </si>
  <si>
    <t>3501000</t>
  </si>
  <si>
    <t>3501020</t>
  </si>
  <si>
    <t>3501030</t>
  </si>
  <si>
    <t>3501040</t>
  </si>
  <si>
    <t>3501050</t>
  </si>
  <si>
    <t>3501060</t>
  </si>
  <si>
    <t>3501070</t>
  </si>
  <si>
    <t>3501090</t>
  </si>
  <si>
    <t>3501100</t>
  </si>
  <si>
    <t>3501110</t>
  </si>
  <si>
    <t>3501120</t>
  </si>
  <si>
    <t>3501140</t>
  </si>
  <si>
    <t>3501180</t>
  </si>
  <si>
    <t>3501200</t>
  </si>
  <si>
    <t>3501230</t>
  </si>
  <si>
    <t>3503000</t>
  </si>
  <si>
    <t>3503010</t>
  </si>
  <si>
    <t>3503020</t>
  </si>
  <si>
    <t>3504000</t>
  </si>
  <si>
    <t>3504010</t>
  </si>
  <si>
    <t>3505000</t>
  </si>
  <si>
    <t>3505020</t>
  </si>
  <si>
    <t>3506000</t>
  </si>
  <si>
    <t>3506010</t>
  </si>
  <si>
    <t>3507000</t>
  </si>
  <si>
    <t>3507010</t>
  </si>
  <si>
    <t>3507060</t>
  </si>
  <si>
    <t>3507600</t>
  </si>
  <si>
    <t>3510000</t>
  </si>
  <si>
    <t>3511000</t>
  </si>
  <si>
    <t>3511030</t>
  </si>
  <si>
    <t>3511050</t>
  </si>
  <si>
    <t>3511060</t>
  </si>
  <si>
    <t>3511080</t>
  </si>
  <si>
    <t>3511090</t>
  </si>
  <si>
    <t>3511100</t>
  </si>
  <si>
    <t>3511150</t>
  </si>
  <si>
    <t>3511160</t>
  </si>
  <si>
    <t>3511180</t>
  </si>
  <si>
    <t>3511190</t>
  </si>
  <si>
    <t>3511210</t>
  </si>
  <si>
    <t>3511230</t>
  </si>
  <si>
    <t>3511250</t>
  </si>
  <si>
    <t>3511260</t>
  </si>
  <si>
    <t>3511330</t>
  </si>
  <si>
    <t>3511340</t>
  </si>
  <si>
    <t>3511390</t>
  </si>
  <si>
    <t>3600000</t>
  </si>
  <si>
    <t>3601000</t>
  </si>
  <si>
    <t>3601010</t>
  </si>
  <si>
    <t>3601070</t>
  </si>
  <si>
    <t>3601090</t>
  </si>
  <si>
    <t>3601080</t>
  </si>
  <si>
    <t>3602000</t>
  </si>
  <si>
    <t>3602010</t>
  </si>
  <si>
    <t>3604000</t>
  </si>
  <si>
    <t>3604010</t>
  </si>
  <si>
    <t>5120000</t>
  </si>
  <si>
    <t>5121000</t>
  </si>
  <si>
    <t>5270000</t>
  </si>
  <si>
    <t>5271000</t>
  </si>
  <si>
    <t>5271010</t>
  </si>
  <si>
    <t>5271020</t>
  </si>
  <si>
    <t>5340000</t>
  </si>
  <si>
    <t>5341000</t>
  </si>
  <si>
    <t>5341020</t>
  </si>
  <si>
    <t>5342000</t>
  </si>
  <si>
    <t>5980000</t>
  </si>
  <si>
    <t>5981000</t>
  </si>
  <si>
    <t>5981010</t>
  </si>
  <si>
    <t>5990000</t>
  </si>
  <si>
    <t>5991000</t>
  </si>
  <si>
    <t>5991010</t>
  </si>
  <si>
    <t>6010000</t>
  </si>
  <si>
    <t>6011000</t>
  </si>
  <si>
    <t>6011010</t>
  </si>
  <si>
    <t>6011020</t>
  </si>
  <si>
    <t>6070000</t>
  </si>
  <si>
    <t>6071000</t>
  </si>
  <si>
    <t>6110000</t>
  </si>
  <si>
    <t>6111000</t>
  </si>
  <si>
    <t>6120000</t>
  </si>
  <si>
    <t>6121000</t>
  </si>
  <si>
    <t>6121010</t>
  </si>
  <si>
    <t>6121020</t>
  </si>
  <si>
    <t>6121030</t>
  </si>
  <si>
    <t>6150000</t>
  </si>
  <si>
    <t>6151000</t>
  </si>
  <si>
    <t>6151010</t>
  </si>
  <si>
    <t>6151020</t>
  </si>
  <si>
    <t>6151030</t>
  </si>
  <si>
    <t>6360000</t>
  </si>
  <si>
    <t>6361000</t>
  </si>
  <si>
    <t>6370000</t>
  </si>
  <si>
    <t>6371000</t>
  </si>
  <si>
    <t>6371010</t>
  </si>
  <si>
    <t>6380000</t>
  </si>
  <si>
    <t>6381000</t>
  </si>
  <si>
    <t>6381010</t>
  </si>
  <si>
    <t>6381020</t>
  </si>
  <si>
    <t>6381030</t>
  </si>
  <si>
    <t>6381040</t>
  </si>
  <si>
    <t>6381050</t>
  </si>
  <si>
    <t>6440000</t>
  </si>
  <si>
    <t>6441000</t>
  </si>
  <si>
    <t>6441010</t>
  </si>
  <si>
    <t>6510000</t>
  </si>
  <si>
    <t>6511000</t>
  </si>
  <si>
    <t>6511010</t>
  </si>
  <si>
    <t>6520000</t>
  </si>
  <si>
    <t>6521000</t>
  </si>
  <si>
    <t>6521010</t>
  </si>
  <si>
    <t>6521030</t>
  </si>
  <si>
    <t>6521040</t>
  </si>
  <si>
    <t>6521050</t>
  </si>
  <si>
    <t>6521070</t>
  </si>
  <si>
    <t>6521090</t>
  </si>
  <si>
    <t>6521100</t>
  </si>
  <si>
    <t>6521200</t>
  </si>
  <si>
    <t>6524000</t>
  </si>
  <si>
    <t>6524010</t>
  </si>
  <si>
    <t>6540000</t>
  </si>
  <si>
    <t>6541000</t>
  </si>
  <si>
    <t>6541020</t>
  </si>
  <si>
    <t>6541030</t>
  </si>
  <si>
    <t>6541080</t>
  </si>
  <si>
    <t>6541100</t>
  </si>
  <si>
    <t>6541200</t>
  </si>
  <si>
    <t>6590000</t>
  </si>
  <si>
    <t>6591000</t>
  </si>
  <si>
    <t>6591060</t>
  </si>
  <si>
    <t>6600000</t>
  </si>
  <si>
    <t>6601000</t>
  </si>
  <si>
    <t>6601020</t>
  </si>
  <si>
    <t>6640000</t>
  </si>
  <si>
    <t>6641000</t>
  </si>
  <si>
    <t>6641010</t>
  </si>
  <si>
    <t>6641030</t>
  </si>
  <si>
    <t>6730000</t>
  </si>
  <si>
    <t>6731000</t>
  </si>
  <si>
    <t>6731010</t>
  </si>
  <si>
    <t>6740000</t>
  </si>
  <si>
    <t>6741000</t>
  </si>
  <si>
    <t>6741020</t>
  </si>
  <si>
    <t>7710000</t>
  </si>
  <si>
    <t>7711000</t>
  </si>
  <si>
    <t>7711010</t>
  </si>
  <si>
    <t>7720000</t>
  </si>
  <si>
    <t>7721000</t>
  </si>
  <si>
    <t>7721010</t>
  </si>
  <si>
    <t>7730000</t>
  </si>
  <si>
    <t>7731000</t>
  </si>
  <si>
    <t>7731010</t>
  </si>
  <si>
    <t>7740000</t>
  </si>
  <si>
    <t>7741000</t>
  </si>
  <si>
    <t>7741010</t>
  </si>
  <si>
    <t>7750000</t>
  </si>
  <si>
    <t>7751000</t>
  </si>
  <si>
    <t>7751010</t>
  </si>
  <si>
    <t>7760000</t>
  </si>
  <si>
    <t>7761000</t>
  </si>
  <si>
    <t>7761010</t>
  </si>
  <si>
    <t>7770000</t>
  </si>
  <si>
    <t>7771000</t>
  </si>
  <si>
    <t>7771010</t>
  </si>
  <si>
    <t>7780000</t>
  </si>
  <si>
    <t>7781010</t>
  </si>
  <si>
    <t>7790000</t>
  </si>
  <si>
    <t>7781000</t>
  </si>
  <si>
    <t>7791000</t>
  </si>
  <si>
    <t>7791010</t>
  </si>
  <si>
    <t>7800000</t>
  </si>
  <si>
    <t>7801000</t>
  </si>
  <si>
    <t>7801010</t>
  </si>
  <si>
    <t>7810000</t>
  </si>
  <si>
    <t>7811000</t>
  </si>
  <si>
    <t>7811010</t>
  </si>
  <si>
    <t>7820000</t>
  </si>
  <si>
    <t>7821000</t>
  </si>
  <si>
    <t>7821010</t>
  </si>
  <si>
    <t>7830000</t>
  </si>
  <si>
    <t>7831000</t>
  </si>
  <si>
    <t>7831010</t>
  </si>
  <si>
    <t>7840000</t>
  </si>
  <si>
    <t>7841000</t>
  </si>
  <si>
    <t>7841010</t>
  </si>
  <si>
    <t>7850000</t>
  </si>
  <si>
    <t>7851000</t>
  </si>
  <si>
    <t>7851010</t>
  </si>
  <si>
    <t>7860000</t>
  </si>
  <si>
    <t>7861000</t>
  </si>
  <si>
    <t>7861010</t>
  </si>
  <si>
    <t>7870000</t>
  </si>
  <si>
    <t>7871000</t>
  </si>
  <si>
    <t>7871010</t>
  </si>
  <si>
    <t>7880000</t>
  </si>
  <si>
    <t>7881000</t>
  </si>
  <si>
    <t>7881010</t>
  </si>
  <si>
    <t>7890000</t>
  </si>
  <si>
    <t>7891000</t>
  </si>
  <si>
    <t>7891010</t>
  </si>
  <si>
    <t>7900000</t>
  </si>
  <si>
    <t>7901000</t>
  </si>
  <si>
    <t>7901010</t>
  </si>
  <si>
    <t>7910000</t>
  </si>
  <si>
    <t>7911000</t>
  </si>
  <si>
    <t>7911010</t>
  </si>
  <si>
    <t>7920000</t>
  </si>
  <si>
    <t>7921000</t>
  </si>
  <si>
    <t>7921010</t>
  </si>
  <si>
    <t>7930000</t>
  </si>
  <si>
    <t>7931000</t>
  </si>
  <si>
    <t>7931010</t>
  </si>
  <si>
    <t>7940000</t>
  </si>
  <si>
    <t>7941000</t>
  </si>
  <si>
    <t>7941010</t>
  </si>
  <si>
    <t>7950000</t>
  </si>
  <si>
    <t>7951000</t>
  </si>
  <si>
    <t>7951010</t>
  </si>
  <si>
    <t>7970000</t>
  </si>
  <si>
    <t>7971000</t>
  </si>
  <si>
    <t>7971010</t>
  </si>
  <si>
    <t>Поточні видатки</t>
  </si>
  <si>
    <t>Оплата праці і нарахування на заробітну плату</t>
  </si>
  <si>
    <t>Оплата праці</t>
  </si>
  <si>
    <t>Заробітна плата</t>
  </si>
  <si>
    <t>Нарахування на оплату праці</t>
  </si>
  <si>
    <t>Використання товарів і послуг</t>
  </si>
  <si>
    <t>Предмети, матеріали, обладнання та інвентар</t>
  </si>
  <si>
    <t>Видатки та заходи спеціального призначення</t>
  </si>
  <si>
    <t>Оплата теплопостачання</t>
  </si>
  <si>
    <t>Оплата водопостачання та водовідведення</t>
  </si>
  <si>
    <t>Оплата електроенергії</t>
  </si>
  <si>
    <t>Оплата природного газу</t>
  </si>
  <si>
    <t>Обслуговування боргових зобов'язань</t>
  </si>
  <si>
    <t>Обслуговування внутрішніх боргових зобов'язань</t>
  </si>
  <si>
    <t>Обслуговування зовнішніх боргових зобов'язань</t>
  </si>
  <si>
    <t>Поточні трансферти</t>
  </si>
  <si>
    <t>Субсидії та поточні трансферти підприємствам (установам, організаціям)</t>
  </si>
  <si>
    <t>Соціальне забезпечення</t>
  </si>
  <si>
    <t>Виплата пенсій і допомоги</t>
  </si>
  <si>
    <t>Стипендії</t>
  </si>
  <si>
    <t>Інші виплати населенню</t>
  </si>
  <si>
    <t>Нерозподілені видатки</t>
  </si>
  <si>
    <t>Капітальні видатки</t>
  </si>
  <si>
    <t>Капітальне будівництво (придбання) житла</t>
  </si>
  <si>
    <t>Капітальне будівництво (придбання) інших об'єктів</t>
  </si>
  <si>
    <t>Капітальний ремонт житлового фонду (приміщень)</t>
  </si>
  <si>
    <t>Капітальний ремонт інших об'єктів</t>
  </si>
  <si>
    <t>Реконструкція житлового фонду (приміщень)</t>
  </si>
  <si>
    <t>Реконструкція та реставрація інших об'єктів</t>
  </si>
  <si>
    <t>Реставрація пам'яток культури, історії та архітектури</t>
  </si>
  <si>
    <t>Придбання землі та нематеріальних активів</t>
  </si>
  <si>
    <t>Капітальні трансферти органам державного управління інших рівнів</t>
  </si>
  <si>
    <t>Дослідження і розробки, окремі заходи по реалізації державних (регіональних) програм</t>
  </si>
  <si>
    <t>Поточні трансферти урядам іноземних держав та міжнародним організаціям</t>
  </si>
  <si>
    <t>Інші поточні видатки</t>
  </si>
  <si>
    <t>Капітальні трансферти урядам іноземних держав та міжнародним організаціям</t>
  </si>
  <si>
    <t>-</t>
  </si>
  <si>
    <t>(сума словами і цифрами)</t>
  </si>
  <si>
    <t>ЗАТВЕРДЖЕНО
Наказ Міністерства фінансів України
28 січня 2002 року № 57
(у редакції наказу Міністерства фінансів України
від 26 листопада 2012 року № 1220)</t>
  </si>
  <si>
    <t>Найменування</t>
  </si>
  <si>
    <t>інші доходи (розписати за кодами класифікації доходів бюджету)</t>
  </si>
  <si>
    <t>фінансування (розписати за кодами класифікації фінансування бюджету  за типом боргового зобов'язання)</t>
  </si>
  <si>
    <t>повернення кредитів до бюджету (розписати за кодами програмної класифікації видатків та кредитування бюджету, класифікації кредитування бюджету)</t>
  </si>
  <si>
    <t xml:space="preserve">Найменування </t>
  </si>
  <si>
    <t>* Технічний код, який включає в себе всі коди економічної класифікації видатків бюджету, крім тих, що виділені окремо.
** Заповнюється розпорядниками нижчого рівня, крім головних розпорядників та національних вищих навчальних закладів, яким безпосередньо встановлені призначення у державному бюджеті.</t>
  </si>
  <si>
    <t>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</si>
  <si>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Позицію виключено</t>
  </si>
  <si>
    <t>Державне агентство автомобільних доріг України</t>
  </si>
  <si>
    <t>Національна комісія, що здійснює державне регулювання у сфері ринків фінансових послуг</t>
  </si>
  <si>
    <t>Державна служба України з контролю за наркотиками</t>
  </si>
  <si>
    <t>Національна комісія, що здійснює державне регулювання у сфері зв'язку та інформатизації</t>
  </si>
  <si>
    <t>Національне агентство України з питань державної служби</t>
  </si>
  <si>
    <t>Національна комісія з цінних паперів та фондового ринку</t>
  </si>
  <si>
    <t>Національна комісія, що здійснює державне регулювання у сфері енергетики</t>
  </si>
  <si>
    <t>Національна комісія, що здійснює державне регулювання у сфері комунальних послуг</t>
  </si>
  <si>
    <t>Фонд державного майна України</t>
  </si>
  <si>
    <t>Загальноосвітні школи-інтернати для дітей-сиріт та дітей, які залишилися без піклування батьків</t>
  </si>
  <si>
    <t>Спеціальні загальноосвітні школи-інтернати, школи та інші заклади освіти для дітей з вадами у фізичному чи розумовому розвитку</t>
  </si>
  <si>
    <t>Перинатальні центри, пологові будинки</t>
  </si>
  <si>
    <t>Центри екстреної медичної допомоги та медицини катастроф, станції екстреної (швидкої) медичної допомоги</t>
  </si>
  <si>
    <t>Загальні і спеціалізовані стоматологічні поліклініки</t>
  </si>
  <si>
    <t>Центри первинної медичної (медико-санітарної) допомоги</t>
  </si>
  <si>
    <t>Служби технічного нагляду за будівництвом та капітальним ремонтом, централізовані бухгалтерії, групи централізованого господарського обслуговування</t>
  </si>
  <si>
    <t>Субсидії населенню для відшкодування витрат на оплату житлово-комунальних послуг</t>
  </si>
  <si>
    <t>Субсидії населенню для відшкодування витрат на придбання твердого та рідкого пічного побутового палива і скрапленого газу</t>
  </si>
  <si>
    <t>Кошти на забезпечення побутовим вугіллям окремих категорій населення</t>
  </si>
  <si>
    <t>Пільги, що надаються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t>
  </si>
  <si>
    <t>Готельне господарство</t>
  </si>
  <si>
    <t>Творчі спілки</t>
  </si>
  <si>
    <t>Бібліотеки</t>
  </si>
  <si>
    <t>Музеї і виставки</t>
  </si>
  <si>
    <t>Телебачення і радіомовлення</t>
  </si>
  <si>
    <t>Періодичні видання (газети та журнали)</t>
  </si>
  <si>
    <t>Книговидання</t>
  </si>
  <si>
    <t>Інші засоби масової інформації</t>
  </si>
  <si>
    <t>Виплата компенсації на здешевлення вартості будівництва житла молодіжним житловим комплексам</t>
  </si>
  <si>
    <t>Компенсація селянським (фермерським) господарствам вартості будівництва об'єктів виробничого і невиробничого призначення</t>
  </si>
  <si>
    <t>Житлове будівництво та придбання житла для окремих категорій населення</t>
  </si>
  <si>
    <t>Інвестиційні проекти</t>
  </si>
  <si>
    <t>Фінансування енергозберігаючих заходів</t>
  </si>
  <si>
    <t>Платежі за кредитними угодами, укладеними під гарантії Уряду</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</si>
  <si>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літакобудування, суднобудування та кінематографії</t>
  </si>
  <si>
    <t>Субвенція з державного бюджету обласному бюджету Донецької області на будівництво ПЕТ-КТ центру,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медичного об'єднання</t>
  </si>
  <si>
    <t>Додаткова дотація з державного бюджету місцевим бюджетам на оплату праці працівників бюджетних установ</t>
  </si>
  <si>
    <t>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t>
  </si>
  <si>
    <t>Додаткова дотація з державного бюджету місцевим бюджетам на покращення надання соціальних послуг найуразливішим верствам населення</t>
  </si>
  <si>
    <t>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t>
  </si>
  <si>
    <t>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t>
  </si>
  <si>
    <t>Субвенція з державного бюджету місцевим бюджетам на капітальний ремонт систем централізованого водопостачання та водовідведення</t>
  </si>
  <si>
    <t>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t>
  </si>
  <si>
    <t>Субвенція з державного бюджету місцевим бюджетам на часткове відшкодування вартості лікарських засобів для лікування осіб з гіпертонічною хворобою</t>
  </si>
  <si>
    <t>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t>
  </si>
  <si>
    <t>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t>
  </si>
  <si>
    <t>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t>
  </si>
  <si>
    <t>Субвенція з державного бюджету місцевим бюджетам на придбання медичного автотранспорту та обладнання для закладів охорони здоров'я</t>
  </si>
  <si>
    <t>Субвенція з державного бюджету міському бюджету міста Києва для здійснення заходів з деодорації на спорудах Бортницької станції аерації</t>
  </si>
  <si>
    <t>Субвенція з державного бюджету місцевим бюджетам на 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органами державної влади чи місцевого самоврядування</t>
  </si>
  <si>
    <t>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t>
  </si>
  <si>
    <t>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t>
  </si>
  <si>
    <t>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t>
  </si>
  <si>
    <t>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t>
  </si>
  <si>
    <t>Надання пільгового кредиту членам житлово-будівельних кооперативів</t>
  </si>
  <si>
    <t>Надання державного пільгового кредиту індивідуальним сільським забудовникам</t>
  </si>
  <si>
    <t>Повернення коштів, наданих для кредитування індивідуальних сільських забудовників</t>
  </si>
  <si>
    <t>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</si>
  <si>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Витрати, пов'язані з наданням та обслуговуванням державних пільгових кредитів, наданих індивідуальним сільським забудовникам</t>
  </si>
  <si>
    <t>Апарат Верховної Ради України</t>
  </si>
  <si>
    <t>Державне управління справами</t>
  </si>
  <si>
    <t>Надання  медичних  послуг  медичними  закладами</t>
  </si>
  <si>
    <t>Господарсько-фінансовий департамент Секретаріату Кабінету Міністрів України</t>
  </si>
  <si>
    <t>Державна судова адміністрація України</t>
  </si>
  <si>
    <t>Верховний Суд України</t>
  </si>
  <si>
    <t>Апарат Верховного Суду України</t>
  </si>
  <si>
    <t>Вищий спеціалізований суд України з розгляду цивільних і кримінальних справ</t>
  </si>
  <si>
    <t>Вищий господарський суд України</t>
  </si>
  <si>
    <t>Вищий адміністративний суд України</t>
  </si>
  <si>
    <t>Конституційний Суд України</t>
  </si>
  <si>
    <t>Генеральна прокуратура України</t>
  </si>
  <si>
    <t>Міністерство внутрішніх справ України</t>
  </si>
  <si>
    <t>Міністерство енергетики та вугільної промисловості України</t>
  </si>
  <si>
    <t>Впровадження Програми реформування та розвитку енергетичного сектора</t>
  </si>
  <si>
    <t>Міністерство економічного розвитку і торгівлі України</t>
  </si>
  <si>
    <t>Розвиток приватного сектора</t>
  </si>
  <si>
    <t>Державне агентство резерву України</t>
  </si>
  <si>
    <t>Державна служба статистики України</t>
  </si>
  <si>
    <t>Реформування державної статистики</t>
  </si>
  <si>
    <t>Державна служба експортного контролю України</t>
  </si>
  <si>
    <t>Міністерство закордонних справ України</t>
  </si>
  <si>
    <t>Державний комітет телебачення і радіомовлення України</t>
  </si>
  <si>
    <t>Міністерство культури України</t>
  </si>
  <si>
    <t>Забезпечення розвитку та застосування української мови</t>
  </si>
  <si>
    <t>Міністерство культури України (загальнодержавні витрати)</t>
  </si>
  <si>
    <t>Державне агентство лісових ресурсів України</t>
  </si>
  <si>
    <t>Міністерство оборони України</t>
  </si>
  <si>
    <t>Реформування та розвиток Збройних Сил України</t>
  </si>
  <si>
    <t>Головне управління розвідки Міністерства оборони України</t>
  </si>
  <si>
    <t>Проведення навчально-тренувальних зборів і змагань з олімпійських видів спорту</t>
  </si>
  <si>
    <t>Міністерство охорони здоров'я України</t>
  </si>
  <si>
    <t>Програми і централізовані заходи з імунопрофілактики</t>
  </si>
  <si>
    <t>Субвенція з державного бюджету обласному бюджету Донецької області на будівництво ПЕТ-КТ центру,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t>
  </si>
  <si>
    <t>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t>
  </si>
  <si>
    <t>Міністерство екології та природних ресурсів України</t>
  </si>
  <si>
    <t>Міністерство соціальної політики України</t>
  </si>
  <si>
    <t>Оздоровлення громадян, які постраждали внаслідок Чорнобильської катастрофи</t>
  </si>
  <si>
    <t>Компенсаційні виплати інвалідам на бензин, ремонт, техобслуговування автотранспорту та транспортне обслуговування</t>
  </si>
  <si>
    <t>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t>
  </si>
  <si>
    <t>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t>
  </si>
  <si>
    <t>Розробка схем та проектних рішень масового застосування</t>
  </si>
  <si>
    <t>Міністерство регіонального розвитку, будівництва та житлово-комунального господарства України</t>
  </si>
  <si>
    <t>Субвенція з державного бюджету обласному бюджету Тернопільської області на продовження будівництва житлових будинків у м. Почаєві Кременецького району з метою відселення сторонніх осіб з території Свято-Успенської Почаївської Лаври</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</si>
  <si>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</si>
  <si>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Міністерство аграрної політики та продовольства України</t>
  </si>
  <si>
    <t>Створення Державного земельного банку</t>
  </si>
  <si>
    <t>Проведення земельної реформи</t>
  </si>
  <si>
    <t>Повернення кредиту наданого на розвиток системи кадастру</t>
  </si>
  <si>
    <t>Державне агентство рибного господарства України</t>
  </si>
  <si>
    <t>Створення захисних лісових насаджень та полезахисних лісових смуг</t>
  </si>
  <si>
    <t>Збереження природно-заповідного фонду</t>
  </si>
  <si>
    <t>Національна акціонерна компанія "Украгролізинг"</t>
  </si>
  <si>
    <t>Апарат Державної служби статистики України</t>
  </si>
  <si>
    <t>Міністерство інфраструктури України</t>
  </si>
  <si>
    <t>Будівництво та розвиток мережі метрополітенів</t>
  </si>
  <si>
    <t>Спецоб'єкти</t>
  </si>
  <si>
    <t>Міністерство інфраструктури України (загальнодержавні витрати)</t>
  </si>
  <si>
    <t>Міністерство надзвичайних ситуацій України</t>
  </si>
  <si>
    <t>Створення та впровадження системи екстреної допомоги населенню за єдиним телефонним номером 112</t>
  </si>
  <si>
    <t>Міністерство надзвичайних ситуацій України (загальнодержавні витрати)</t>
  </si>
  <si>
    <t>Міністерство фінансів України</t>
  </si>
  <si>
    <t>Державна казначейська служба України</t>
  </si>
  <si>
    <t>Державна митна служба України</t>
  </si>
  <si>
    <t>Резервний фонд</t>
  </si>
  <si>
    <t>Субвенція з державного бюджету місцевим бюджетам на здійснення заходів щодо соціально-економічного розвитку окремих територій</t>
  </si>
  <si>
    <t>Міністерство юстиції України</t>
  </si>
  <si>
    <t>Створення державного реєстру виконавчих проваджень</t>
  </si>
  <si>
    <t>Державна виконавча служба України</t>
  </si>
  <si>
    <t>Державна служба України з питань захисту персональних даних</t>
  </si>
  <si>
    <t>Апарат Державного агентства резерву України</t>
  </si>
  <si>
    <t>Державна інспекція ядерного регулювання України</t>
  </si>
  <si>
    <t>Адміністрація Державної прикордонної служби України</t>
  </si>
  <si>
    <t>Забезпечення особового складу Державної прикордонної служби України</t>
  </si>
  <si>
    <t>Апарат Державної служби України з контролю за наркотиками</t>
  </si>
  <si>
    <t>Секретаріат Уповноваженого Верховної Ради України з прав людини</t>
  </si>
  <si>
    <t>Антимонопольний комітет України</t>
  </si>
  <si>
    <t>Апарат Державної служби експортного контролю України</t>
  </si>
  <si>
    <t>Державне космічне агентство України</t>
  </si>
  <si>
    <t>Національна рада України з питань телебачення і радіомовлення</t>
  </si>
  <si>
    <t>Рада національної безпеки і оборони України</t>
  </si>
  <si>
    <t>Рахункова палата</t>
  </si>
  <si>
    <t>Апарат Рахункової палати</t>
  </si>
  <si>
    <t>Служба безпеки України</t>
  </si>
  <si>
    <t>Національна академія наук України</t>
  </si>
  <si>
    <t>Національна академія педагогічних наук України</t>
  </si>
  <si>
    <t>Національна академія медичних наук України</t>
  </si>
  <si>
    <t>Національна академія мистецтв України</t>
  </si>
  <si>
    <t>Національна академія правових наук України</t>
  </si>
  <si>
    <t>Національна академія аграрних наук України</t>
  </si>
  <si>
    <t>Управління державної охорони України</t>
  </si>
  <si>
    <t>Апарат Фонду державного майна України</t>
  </si>
  <si>
    <t>Служба зовнішньої розвідки України</t>
  </si>
  <si>
    <t>Адміністрація Державної служби спеціального зв'язку та захисту інформації України</t>
  </si>
  <si>
    <t>Центральна виборча комісія</t>
  </si>
  <si>
    <t>Рада міністрів Автономної Республіки Крим</t>
  </si>
  <si>
    <t>Вінницька обласна державна адміністрація</t>
  </si>
  <si>
    <t>Волинська обласна державна адміністрація</t>
  </si>
  <si>
    <t>Дніпропетровська обласна державна адміністрація</t>
  </si>
  <si>
    <t>Донецька обласна державна адміністрація</t>
  </si>
  <si>
    <t>Житомирська обласна державна адміністрація</t>
  </si>
  <si>
    <t>Закарпатська обласна державна адміністрація</t>
  </si>
  <si>
    <t>Запорізька обласна державна адміністрація</t>
  </si>
  <si>
    <t>Київська обласна державна адміністрація</t>
  </si>
  <si>
    <t>Кіровоградська обласна державна адміністрація</t>
  </si>
  <si>
    <t>Луганська обласна державна адміністрація</t>
  </si>
  <si>
    <t>Львівська обласна державна адміністрація</t>
  </si>
  <si>
    <t>Миколаївська обласна державна адміністрація</t>
  </si>
  <si>
    <t>Одеська обласна державна адміністрація</t>
  </si>
  <si>
    <t>Полтавська обласна державна адміністрація</t>
  </si>
  <si>
    <t>Рівненська обласна державна адміністрація</t>
  </si>
  <si>
    <t>Сумська обласна державна адміністрація</t>
  </si>
  <si>
    <t>Тернопільська обласна державна адміністрація</t>
  </si>
  <si>
    <t>Харківська обласна державна адміністрація</t>
  </si>
  <si>
    <t>Херсонська обласна державна адміністрація</t>
  </si>
  <si>
    <t>Хмельницька обласна державна адміністрація</t>
  </si>
  <si>
    <t>Черкаська обласна державна адміністрація</t>
  </si>
  <si>
    <t>Чернівецька обласна державна адміністрація</t>
  </si>
  <si>
    <t>Чернігівська обласна державна адміністрація</t>
  </si>
  <si>
    <t>Севастопольська міська державна адміністрація</t>
  </si>
  <si>
    <t>1001020</t>
  </si>
  <si>
    <t>1001040</t>
  </si>
  <si>
    <t>1001060</t>
  </si>
  <si>
    <t>1001090</t>
  </si>
  <si>
    <t>1001110</t>
  </si>
  <si>
    <t>1001160</t>
  </si>
  <si>
    <t>1001180</t>
  </si>
  <si>
    <t>1001190</t>
  </si>
  <si>
    <t>1003040</t>
  </si>
  <si>
    <t>1003050</t>
  </si>
  <si>
    <t>1004040</t>
  </si>
  <si>
    <t>1004050</t>
  </si>
  <si>
    <t>1004080</t>
  </si>
  <si>
    <t>1010000</t>
  </si>
  <si>
    <t>1011000</t>
  </si>
  <si>
    <t>1101120</t>
  </si>
  <si>
    <t>1101180</t>
  </si>
  <si>
    <t>1101310</t>
  </si>
  <si>
    <t>1101340</t>
  </si>
  <si>
    <t>1101400</t>
  </si>
  <si>
    <t>1101420</t>
  </si>
  <si>
    <t>1101440</t>
  </si>
  <si>
    <t>1101600</t>
  </si>
  <si>
    <t>1101640</t>
  </si>
  <si>
    <t>1101650</t>
  </si>
  <si>
    <t>1101670</t>
  </si>
  <si>
    <t>1101680</t>
  </si>
  <si>
    <t>1101690</t>
  </si>
  <si>
    <t>1101800</t>
  </si>
  <si>
    <t>1110000</t>
  </si>
  <si>
    <t>1111000</t>
  </si>
  <si>
    <t>1201100</t>
  </si>
  <si>
    <t>1201140</t>
  </si>
  <si>
    <t>1201150</t>
  </si>
  <si>
    <t>1201200</t>
  </si>
  <si>
    <t>1201210</t>
  </si>
  <si>
    <t>1201220</t>
  </si>
  <si>
    <t>1201350</t>
  </si>
  <si>
    <t>1201360</t>
  </si>
  <si>
    <t>1201380</t>
  </si>
  <si>
    <t>1201390</t>
  </si>
  <si>
    <t>1201400</t>
  </si>
  <si>
    <t>1201420</t>
  </si>
  <si>
    <t>1201430</t>
  </si>
  <si>
    <t>1201640</t>
  </si>
  <si>
    <t>1201800</t>
  </si>
  <si>
    <t>1202090</t>
  </si>
  <si>
    <t>1202100</t>
  </si>
  <si>
    <t>1202110</t>
  </si>
  <si>
    <t>1202810</t>
  </si>
  <si>
    <t>1203000</t>
  </si>
  <si>
    <t>1203010</t>
  </si>
  <si>
    <t>1203020</t>
  </si>
  <si>
    <t>1203030</t>
  </si>
  <si>
    <t>1203040</t>
  </si>
  <si>
    <t>1203050</t>
  </si>
  <si>
    <t>1203060</t>
  </si>
  <si>
    <t>1203070</t>
  </si>
  <si>
    <t>1203090</t>
  </si>
  <si>
    <t>1205020</t>
  </si>
  <si>
    <t>1205050</t>
  </si>
  <si>
    <t>1205060</t>
  </si>
  <si>
    <t>1205070</t>
  </si>
  <si>
    <t>1205080</t>
  </si>
  <si>
    <t>1206000</t>
  </si>
  <si>
    <t>1206010</t>
  </si>
  <si>
    <t>1206020</t>
  </si>
  <si>
    <t>1206030</t>
  </si>
  <si>
    <t>1206050</t>
  </si>
  <si>
    <t>1206060</t>
  </si>
  <si>
    <t>1207000</t>
  </si>
  <si>
    <t>1207010</t>
  </si>
  <si>
    <t>1207020</t>
  </si>
  <si>
    <t>1207030</t>
  </si>
  <si>
    <t>1207040</t>
  </si>
  <si>
    <t>1207060</t>
  </si>
  <si>
    <t>1207070</t>
  </si>
  <si>
    <t>1207080</t>
  </si>
  <si>
    <t>1207600</t>
  </si>
  <si>
    <t>1208000</t>
  </si>
  <si>
    <t>1208010</t>
  </si>
  <si>
    <t>1208020</t>
  </si>
  <si>
    <t>1209000</t>
  </si>
  <si>
    <t>1209010</t>
  </si>
  <si>
    <t>1211020</t>
  </si>
  <si>
    <t>1211080</t>
  </si>
  <si>
    <t>1211100</t>
  </si>
  <si>
    <t>1300000</t>
  </si>
  <si>
    <t>1301000</t>
  </si>
  <si>
    <t>1301010</t>
  </si>
  <si>
    <t>1301030</t>
  </si>
  <si>
    <t>1301100</t>
  </si>
  <si>
    <t>1301120</t>
  </si>
  <si>
    <t>1301130</t>
  </si>
  <si>
    <t>1301170</t>
  </si>
  <si>
    <t>1301200</t>
  </si>
  <si>
    <t>1310000</t>
  </si>
  <si>
    <t>1311000</t>
  </si>
  <si>
    <t>1401070</t>
  </si>
  <si>
    <t>1401090</t>
  </si>
  <si>
    <t>1401140</t>
  </si>
  <si>
    <t>1401160</t>
  </si>
  <si>
    <t>1401170</t>
  </si>
  <si>
    <t>1401180</t>
  </si>
  <si>
    <t>1701030</t>
  </si>
  <si>
    <t>1701210</t>
  </si>
  <si>
    <t>1701220</t>
  </si>
  <si>
    <t>1701250</t>
  </si>
  <si>
    <t>1701260</t>
  </si>
  <si>
    <t>1701270</t>
  </si>
  <si>
    <t>1701280</t>
  </si>
  <si>
    <t>1701810</t>
  </si>
  <si>
    <t>1801180</t>
  </si>
  <si>
    <t>1801210</t>
  </si>
  <si>
    <t>1801250</t>
  </si>
  <si>
    <t>1801280</t>
  </si>
  <si>
    <t>1801330</t>
  </si>
  <si>
    <t>1801350</t>
  </si>
  <si>
    <t>1801360</t>
  </si>
  <si>
    <t>1801370</t>
  </si>
  <si>
    <t>1801410</t>
  </si>
  <si>
    <t>1801420</t>
  </si>
  <si>
    <t>1801440</t>
  </si>
  <si>
    <t>1801490</t>
  </si>
  <si>
    <t>1801810</t>
  </si>
  <si>
    <t>1803000</t>
  </si>
  <si>
    <t>1804000</t>
  </si>
  <si>
    <t>1804050</t>
  </si>
  <si>
    <t>1806800</t>
  </si>
  <si>
    <t>1811070</t>
  </si>
  <si>
    <t>1811080</t>
  </si>
  <si>
    <t>1811090</t>
  </si>
  <si>
    <t>1811100</t>
  </si>
  <si>
    <t>1811110</t>
  </si>
  <si>
    <t>1811120</t>
  </si>
  <si>
    <t>1811130</t>
  </si>
  <si>
    <t>1811140</t>
  </si>
  <si>
    <t>2101130</t>
  </si>
  <si>
    <t>2101260</t>
  </si>
  <si>
    <t>2101270</t>
  </si>
  <si>
    <t>2101330</t>
  </si>
  <si>
    <t>2101410</t>
  </si>
  <si>
    <t>2101420</t>
  </si>
  <si>
    <t>2101430</t>
  </si>
  <si>
    <t>2101440</t>
  </si>
  <si>
    <t>2101500</t>
  </si>
  <si>
    <t>2102000</t>
  </si>
  <si>
    <t>2110000</t>
  </si>
  <si>
    <t>2111000</t>
  </si>
  <si>
    <t>2111040</t>
  </si>
  <si>
    <t>2201030</t>
  </si>
  <si>
    <t>2201210</t>
  </si>
  <si>
    <t>2201280</t>
  </si>
  <si>
    <t>2201290</t>
  </si>
  <si>
    <t>2201300</t>
  </si>
  <si>
    <t>2201330</t>
  </si>
  <si>
    <t>2201390</t>
  </si>
  <si>
    <t>2201450</t>
  </si>
  <si>
    <t>2201460</t>
  </si>
  <si>
    <t>2201480</t>
  </si>
  <si>
    <t>2201530</t>
  </si>
  <si>
    <t>2201550</t>
  </si>
  <si>
    <t>2201560</t>
  </si>
  <si>
    <t>2201820</t>
  </si>
  <si>
    <t>2201830</t>
  </si>
  <si>
    <t>2201860</t>
  </si>
  <si>
    <t>2201890</t>
  </si>
  <si>
    <t>2203000</t>
  </si>
  <si>
    <t>2203010</t>
  </si>
  <si>
    <t>2204040</t>
  </si>
  <si>
    <t>2204080</t>
  </si>
  <si>
    <t>2204140</t>
  </si>
  <si>
    <t>2204150</t>
  </si>
  <si>
    <t>2204180</t>
  </si>
  <si>
    <t>2204190</t>
  </si>
  <si>
    <t>2204200</t>
  </si>
  <si>
    <t>2204210</t>
  </si>
  <si>
    <t>2204230</t>
  </si>
  <si>
    <t>2204260</t>
  </si>
  <si>
    <t>2204270</t>
  </si>
  <si>
    <t>2204290</t>
  </si>
  <si>
    <t>2204360</t>
  </si>
  <si>
    <t>2204430</t>
  </si>
  <si>
    <t>2204500</t>
  </si>
  <si>
    <t>2204800</t>
  </si>
  <si>
    <t>2204810</t>
  </si>
  <si>
    <t>2204830</t>
  </si>
  <si>
    <t>2204860</t>
  </si>
  <si>
    <t>2204870</t>
  </si>
  <si>
    <t>2204880</t>
  </si>
  <si>
    <t>2204890</t>
  </si>
  <si>
    <t>2211020</t>
  </si>
  <si>
    <t>2211030</t>
  </si>
  <si>
    <t>2211060</t>
  </si>
  <si>
    <t>2211070</t>
  </si>
  <si>
    <t>2211090</t>
  </si>
  <si>
    <t>2211130</t>
  </si>
  <si>
    <t>2211140</t>
  </si>
  <si>
    <t>2211150</t>
  </si>
  <si>
    <t>2301140</t>
  </si>
  <si>
    <t>2301150</t>
  </si>
  <si>
    <t>2301160</t>
  </si>
  <si>
    <t>2301190</t>
  </si>
  <si>
    <t>2301290</t>
  </si>
  <si>
    <t>2301320</t>
  </si>
  <si>
    <t>2301340</t>
  </si>
  <si>
    <t>2301380</t>
  </si>
  <si>
    <t>2301430</t>
  </si>
  <si>
    <t>2301480</t>
  </si>
  <si>
    <t>2301540</t>
  </si>
  <si>
    <t>2301580</t>
  </si>
  <si>
    <t>2301590</t>
  </si>
  <si>
    <t>2301600</t>
  </si>
  <si>
    <t>2301800</t>
  </si>
  <si>
    <t>2301830</t>
  </si>
  <si>
    <t>2301850</t>
  </si>
  <si>
    <t>2301860</t>
  </si>
  <si>
    <t>2301870</t>
  </si>
  <si>
    <t>2302020</t>
  </si>
  <si>
    <t>2302030</t>
  </si>
  <si>
    <t>2303000</t>
  </si>
  <si>
    <t>2303010</t>
  </si>
  <si>
    <t>2304020</t>
  </si>
  <si>
    <t>2305020</t>
  </si>
  <si>
    <t>2311020</t>
  </si>
  <si>
    <t>2311030</t>
  </si>
  <si>
    <t>2311050</t>
  </si>
  <si>
    <t>2311060</t>
  </si>
  <si>
    <t>2311090</t>
  </si>
  <si>
    <t>2311100</t>
  </si>
  <si>
    <t>2311110</t>
  </si>
  <si>
    <t>2311120</t>
  </si>
  <si>
    <t>2311130</t>
  </si>
  <si>
    <t>2311140</t>
  </si>
  <si>
    <t>2311150</t>
  </si>
  <si>
    <t>2311160</t>
  </si>
  <si>
    <t>2311170</t>
  </si>
  <si>
    <t>2311180</t>
  </si>
  <si>
    <t>2311200</t>
  </si>
  <si>
    <t>2311240</t>
  </si>
  <si>
    <t>2311250</t>
  </si>
  <si>
    <t>2311260</t>
  </si>
  <si>
    <t>2311270</t>
  </si>
  <si>
    <t>2311280</t>
  </si>
  <si>
    <t>2311290</t>
  </si>
  <si>
    <t>2311300</t>
  </si>
  <si>
    <t>2311310</t>
  </si>
  <si>
    <t>2311320</t>
  </si>
  <si>
    <t>2311330</t>
  </si>
  <si>
    <t>2311340</t>
  </si>
  <si>
    <t>2311350</t>
  </si>
  <si>
    <t>2311360</t>
  </si>
  <si>
    <t>2311370</t>
  </si>
  <si>
    <t>2311380</t>
  </si>
  <si>
    <t>2311390</t>
  </si>
  <si>
    <t>2401020</t>
  </si>
  <si>
    <t>2401100</t>
  </si>
  <si>
    <t>2401140</t>
  </si>
  <si>
    <t>2401190</t>
  </si>
  <si>
    <t>2401230</t>
  </si>
  <si>
    <t>2401240</t>
  </si>
  <si>
    <t>2401250</t>
  </si>
  <si>
    <t>2401260</t>
  </si>
  <si>
    <t>2401290</t>
  </si>
  <si>
    <t>2401320</t>
  </si>
  <si>
    <t>2401470</t>
  </si>
  <si>
    <t>2401480</t>
  </si>
  <si>
    <t>2404030</t>
  </si>
  <si>
    <t>2405020</t>
  </si>
  <si>
    <t>2407030</t>
  </si>
  <si>
    <t>2407080</t>
  </si>
  <si>
    <t>2407100</t>
  </si>
  <si>
    <t>2407110</t>
  </si>
  <si>
    <t>2407120</t>
  </si>
  <si>
    <t>2407700</t>
  </si>
  <si>
    <t>2501110</t>
  </si>
  <si>
    <t>2501120</t>
  </si>
  <si>
    <t>2501260</t>
  </si>
  <si>
    <t>2501370</t>
  </si>
  <si>
    <t>2501400</t>
  </si>
  <si>
    <t>2501430</t>
  </si>
  <si>
    <t>2501440</t>
  </si>
  <si>
    <t>2501450</t>
  </si>
  <si>
    <t>2501580</t>
  </si>
  <si>
    <t>2501600</t>
  </si>
  <si>
    <t>2501620</t>
  </si>
  <si>
    <t>2505110</t>
  </si>
  <si>
    <t>2505120</t>
  </si>
  <si>
    <t>2505130</t>
  </si>
  <si>
    <t>2505800</t>
  </si>
  <si>
    <t>2506030</t>
  </si>
  <si>
    <t>2506060</t>
  </si>
  <si>
    <t>2506070</t>
  </si>
  <si>
    <t>2507040</t>
  </si>
  <si>
    <t>2511040</t>
  </si>
  <si>
    <t>2511050</t>
  </si>
  <si>
    <t>2511110</t>
  </si>
  <si>
    <t>2700000</t>
  </si>
  <si>
    <t>2701000</t>
  </si>
  <si>
    <t>2701010</t>
  </si>
  <si>
    <t>2701030</t>
  </si>
  <si>
    <t>2701040</t>
  </si>
  <si>
    <t>2701070</t>
  </si>
  <si>
    <t>2701080</t>
  </si>
  <si>
    <t>2701100</t>
  </si>
  <si>
    <t>2701170</t>
  </si>
  <si>
    <t>2701180</t>
  </si>
  <si>
    <t>2701190</t>
  </si>
  <si>
    <t>2701200</t>
  </si>
  <si>
    <t>2701210</t>
  </si>
  <si>
    <t>2701220</t>
  </si>
  <si>
    <t>2701240</t>
  </si>
  <si>
    <t>2701340</t>
  </si>
  <si>
    <t>2701850</t>
  </si>
  <si>
    <t>2705000</t>
  </si>
  <si>
    <t>2710000</t>
  </si>
  <si>
    <t>2711000</t>
  </si>
  <si>
    <t>2711020</t>
  </si>
  <si>
    <t>2711100</t>
  </si>
  <si>
    <t>2711140</t>
  </si>
  <si>
    <t>2711150</t>
  </si>
  <si>
    <t>2711170</t>
  </si>
  <si>
    <t>2751110</t>
  </si>
  <si>
    <t>2751170</t>
  </si>
  <si>
    <t>2751190</t>
  </si>
  <si>
    <t>2751200</t>
  </si>
  <si>
    <t>2751220</t>
  </si>
  <si>
    <t>2751260</t>
  </si>
  <si>
    <t>2751270</t>
  </si>
  <si>
    <t>2751280</t>
  </si>
  <si>
    <t>2751290</t>
  </si>
  <si>
    <t>2751300</t>
  </si>
  <si>
    <t>2751310</t>
  </si>
  <si>
    <t>2751330</t>
  </si>
  <si>
    <t>2751340</t>
  </si>
  <si>
    <t>2751360</t>
  </si>
  <si>
    <t>2751390</t>
  </si>
  <si>
    <t>2751430</t>
  </si>
  <si>
    <t>2751440</t>
  </si>
  <si>
    <t>2751450</t>
  </si>
  <si>
    <t>2751460</t>
  </si>
  <si>
    <t>2751470</t>
  </si>
  <si>
    <t>2751500</t>
  </si>
  <si>
    <t>2751530</t>
  </si>
  <si>
    <t>2751600</t>
  </si>
  <si>
    <t>2751620</t>
  </si>
  <si>
    <t>2751810</t>
  </si>
  <si>
    <t>2751850</t>
  </si>
  <si>
    <t>2751880</t>
  </si>
  <si>
    <t>2761020</t>
  </si>
  <si>
    <t>2761030</t>
  </si>
  <si>
    <t>2761050</t>
  </si>
  <si>
    <t>2761060</t>
  </si>
  <si>
    <t>2761080</t>
  </si>
  <si>
    <t>2761090</t>
  </si>
  <si>
    <t>2761100</t>
  </si>
  <si>
    <t>2761110</t>
  </si>
  <si>
    <t>2761120</t>
  </si>
  <si>
    <t>2761160</t>
  </si>
  <si>
    <t>2761170</t>
  </si>
  <si>
    <t>2761180</t>
  </si>
  <si>
    <t>2761190</t>
  </si>
  <si>
    <t>2761200</t>
  </si>
  <si>
    <t>2761210</t>
  </si>
  <si>
    <t>2761220</t>
  </si>
  <si>
    <t>2761230</t>
  </si>
  <si>
    <t>2761250</t>
  </si>
  <si>
    <t>2761260</t>
  </si>
  <si>
    <t>2761270</t>
  </si>
  <si>
    <t>2761280</t>
  </si>
  <si>
    <t>2761290</t>
  </si>
  <si>
    <t>2761300</t>
  </si>
  <si>
    <t>2761310</t>
  </si>
  <si>
    <t>2761320</t>
  </si>
  <si>
    <t>2761380</t>
  </si>
  <si>
    <t>2761390</t>
  </si>
  <si>
    <t>2761400</t>
  </si>
  <si>
    <t>2761410</t>
  </si>
  <si>
    <t>2761420</t>
  </si>
  <si>
    <t>2761430</t>
  </si>
  <si>
    <t>2761440</t>
  </si>
  <si>
    <t>2761450</t>
  </si>
  <si>
    <t>2761460</t>
  </si>
  <si>
    <t>2761470</t>
  </si>
  <si>
    <t>2761480</t>
  </si>
  <si>
    <t>2761490</t>
  </si>
  <si>
    <t>2761500</t>
  </si>
  <si>
    <t>2761510</t>
  </si>
  <si>
    <t>2761520</t>
  </si>
  <si>
    <t>2761530</t>
  </si>
  <si>
    <t>2801090</t>
  </si>
  <si>
    <t>2801120</t>
  </si>
  <si>
    <t>2801160</t>
  </si>
  <si>
    <t>2801180</t>
  </si>
  <si>
    <t>2801230</t>
  </si>
  <si>
    <t>2801280</t>
  </si>
  <si>
    <t>2801360</t>
  </si>
  <si>
    <t>2801370</t>
  </si>
  <si>
    <t>2801380</t>
  </si>
  <si>
    <t>2801390</t>
  </si>
  <si>
    <t>2801400</t>
  </si>
  <si>
    <t>2801420</t>
  </si>
  <si>
    <t>2801440</t>
  </si>
  <si>
    <t>2801450</t>
  </si>
  <si>
    <t>2801460</t>
  </si>
  <si>
    <t>2801470</t>
  </si>
  <si>
    <t>2801480</t>
  </si>
  <si>
    <t>2801490</t>
  </si>
  <si>
    <t>2801530</t>
  </si>
  <si>
    <t>2801550</t>
  </si>
  <si>
    <t>2801560</t>
  </si>
  <si>
    <t>2801580</t>
  </si>
  <si>
    <t>2801900</t>
  </si>
  <si>
    <t>2802070</t>
  </si>
  <si>
    <t>2802090</t>
  </si>
  <si>
    <t>2803050</t>
  </si>
  <si>
    <t>2803610</t>
  </si>
  <si>
    <t>2804100</t>
  </si>
  <si>
    <t>2804110</t>
  </si>
  <si>
    <t>2805000</t>
  </si>
  <si>
    <t>2806000</t>
  </si>
  <si>
    <t>2806030</t>
  </si>
  <si>
    <t>2806120</t>
  </si>
  <si>
    <t>2806130</t>
  </si>
  <si>
    <t>2806140</t>
  </si>
  <si>
    <t>2806150</t>
  </si>
  <si>
    <t>2806160</t>
  </si>
  <si>
    <t>2806220</t>
  </si>
  <si>
    <t>2806230</t>
  </si>
  <si>
    <t>2806240</t>
  </si>
  <si>
    <t>2806250</t>
  </si>
  <si>
    <t>3101070</t>
  </si>
  <si>
    <t>3101120</t>
  </si>
  <si>
    <t>3101130</t>
  </si>
  <si>
    <t>3101140</t>
  </si>
  <si>
    <t>3101150</t>
  </si>
  <si>
    <t>3101700</t>
  </si>
  <si>
    <t>3101810</t>
  </si>
  <si>
    <t>3103070</t>
  </si>
  <si>
    <t>3105020</t>
  </si>
  <si>
    <t>3106060</t>
  </si>
  <si>
    <t>3106080</t>
  </si>
  <si>
    <t>3107030</t>
  </si>
  <si>
    <t>3107050</t>
  </si>
  <si>
    <t>3107060</t>
  </si>
  <si>
    <t>3107070</t>
  </si>
  <si>
    <t>3107080</t>
  </si>
  <si>
    <t>3107090</t>
  </si>
  <si>
    <t>3107100</t>
  </si>
  <si>
    <t>3107110</t>
  </si>
  <si>
    <t>3107120</t>
  </si>
  <si>
    <t>3107130</t>
  </si>
  <si>
    <t>3107140</t>
  </si>
  <si>
    <t>3107150</t>
  </si>
  <si>
    <t>3107160</t>
  </si>
  <si>
    <t>3107170</t>
  </si>
  <si>
    <t>3107180</t>
  </si>
  <si>
    <t>3107190</t>
  </si>
  <si>
    <t>3107200</t>
  </si>
  <si>
    <t>3107210</t>
  </si>
  <si>
    <t>3107250</t>
  </si>
  <si>
    <t>3107260</t>
  </si>
  <si>
    <t>3107270</t>
  </si>
  <si>
    <t>3108060</t>
  </si>
  <si>
    <t>3108070</t>
  </si>
  <si>
    <t>3108830</t>
  </si>
  <si>
    <t>3109000</t>
  </si>
  <si>
    <t>3109010</t>
  </si>
  <si>
    <t>3111600</t>
  </si>
  <si>
    <t>3120000</t>
  </si>
  <si>
    <t>3121000</t>
  </si>
  <si>
    <t>3121020</t>
  </si>
  <si>
    <t>3201030</t>
  </si>
  <si>
    <t>3201090</t>
  </si>
  <si>
    <t>3201270</t>
  </si>
  <si>
    <t>3201290</t>
  </si>
  <si>
    <t>3201310</t>
  </si>
  <si>
    <t>3201390</t>
  </si>
  <si>
    <t>3201440</t>
  </si>
  <si>
    <t>3201450</t>
  </si>
  <si>
    <t>3201470</t>
  </si>
  <si>
    <t>3201490</t>
  </si>
  <si>
    <t>3201510</t>
  </si>
  <si>
    <t>3201540</t>
  </si>
  <si>
    <t>3201580</t>
  </si>
  <si>
    <t>3204000</t>
  </si>
  <si>
    <t>3208000</t>
  </si>
  <si>
    <t>3208020</t>
  </si>
  <si>
    <t>3208060</t>
  </si>
  <si>
    <t>3209020</t>
  </si>
  <si>
    <t>3209030</t>
  </si>
  <si>
    <t>3211060</t>
  </si>
  <si>
    <t>3501080</t>
  </si>
  <si>
    <t>3501130</t>
  </si>
  <si>
    <t>3501160</t>
  </si>
  <si>
    <t>3501190</t>
  </si>
  <si>
    <t>3501250</t>
  </si>
  <si>
    <t>3501260</t>
  </si>
  <si>
    <t>3501270</t>
  </si>
  <si>
    <t>3501320</t>
  </si>
  <si>
    <t>3501380</t>
  </si>
  <si>
    <t>3501400</t>
  </si>
  <si>
    <t>3501440</t>
  </si>
  <si>
    <t>3501610</t>
  </si>
  <si>
    <t>3501650</t>
  </si>
  <si>
    <t>3501670</t>
  </si>
  <si>
    <t>3504040</t>
  </si>
  <si>
    <t>3505040</t>
  </si>
  <si>
    <t>3505700</t>
  </si>
  <si>
    <t>3506020</t>
  </si>
  <si>
    <t>3506060</t>
  </si>
  <si>
    <t>3506070</t>
  </si>
  <si>
    <t>3506080</t>
  </si>
  <si>
    <t>3507080</t>
  </si>
  <si>
    <t>3509000</t>
  </si>
  <si>
    <t>3509010</t>
  </si>
  <si>
    <t>3509020</t>
  </si>
  <si>
    <t>3509800</t>
  </si>
  <si>
    <t>3511070</t>
  </si>
  <si>
    <t>3511110</t>
  </si>
  <si>
    <t>3511120</t>
  </si>
  <si>
    <t>3511140</t>
  </si>
  <si>
    <t>3511170</t>
  </si>
  <si>
    <t>3511200</t>
  </si>
  <si>
    <t>3511220</t>
  </si>
  <si>
    <t>3511240</t>
  </si>
  <si>
    <t>3511300</t>
  </si>
  <si>
    <t>3511310</t>
  </si>
  <si>
    <t>3511320</t>
  </si>
  <si>
    <t>3511360</t>
  </si>
  <si>
    <t>3511370</t>
  </si>
  <si>
    <t>3511380</t>
  </si>
  <si>
    <t>3511410</t>
  </si>
  <si>
    <t>3511420</t>
  </si>
  <si>
    <t>3511430</t>
  </si>
  <si>
    <t>3511450</t>
  </si>
  <si>
    <t>3511460</t>
  </si>
  <si>
    <t>3511470</t>
  </si>
  <si>
    <t>3511480</t>
  </si>
  <si>
    <t>3511490</t>
  </si>
  <si>
    <t>3511500</t>
  </si>
  <si>
    <t>3511510</t>
  </si>
  <si>
    <t>3511520</t>
  </si>
  <si>
    <t>3511530</t>
  </si>
  <si>
    <t>3511540</t>
  </si>
  <si>
    <t>3511550</t>
  </si>
  <si>
    <t>3511560</t>
  </si>
  <si>
    <t>3511570</t>
  </si>
  <si>
    <t>3511580</t>
  </si>
  <si>
    <t>3511590</t>
  </si>
  <si>
    <t>3511600</t>
  </si>
  <si>
    <t>3511620</t>
  </si>
  <si>
    <t>3511630</t>
  </si>
  <si>
    <t>3511660</t>
  </si>
  <si>
    <t>3511670</t>
  </si>
  <si>
    <t>3511990</t>
  </si>
  <si>
    <t>3601200</t>
  </si>
  <si>
    <t>3601210</t>
  </si>
  <si>
    <t>3601600</t>
  </si>
  <si>
    <t>3601710</t>
  </si>
  <si>
    <t>3601800</t>
  </si>
  <si>
    <t>3603000</t>
  </si>
  <si>
    <t>3603020</t>
  </si>
  <si>
    <t>3603030</t>
  </si>
  <si>
    <t>3606000</t>
  </si>
  <si>
    <t>3606010</t>
  </si>
  <si>
    <t>3606020</t>
  </si>
  <si>
    <t>3606030</t>
  </si>
  <si>
    <t>3606040</t>
  </si>
  <si>
    <t>3606060</t>
  </si>
  <si>
    <t>3606070</t>
  </si>
  <si>
    <t>3606080</t>
  </si>
  <si>
    <t>3606090</t>
  </si>
  <si>
    <t>3606100</t>
  </si>
  <si>
    <t>3606600</t>
  </si>
  <si>
    <t>3609000</t>
  </si>
  <si>
    <t>3609010</t>
  </si>
  <si>
    <t>3609020</t>
  </si>
  <si>
    <t>3609030</t>
  </si>
  <si>
    <t>3609040</t>
  </si>
  <si>
    <t>3609050</t>
  </si>
  <si>
    <t>3609060</t>
  </si>
  <si>
    <t>3609800</t>
  </si>
  <si>
    <t>3609810</t>
  </si>
  <si>
    <t>5160000</t>
  </si>
  <si>
    <t>5271050</t>
  </si>
  <si>
    <t>5341050</t>
  </si>
  <si>
    <t>5341110</t>
  </si>
  <si>
    <t>5341120</t>
  </si>
  <si>
    <t>5342020</t>
  </si>
  <si>
    <t>5550000</t>
  </si>
  <si>
    <t>5551000</t>
  </si>
  <si>
    <t>5961020</t>
  </si>
  <si>
    <t>5961030</t>
  </si>
  <si>
    <t>5961050</t>
  </si>
  <si>
    <t>6020000</t>
  </si>
  <si>
    <t>6021000</t>
  </si>
  <si>
    <t>6021010</t>
  </si>
  <si>
    <t>6080000</t>
  </si>
  <si>
    <t>6081000</t>
  </si>
  <si>
    <t>6121040</t>
  </si>
  <si>
    <t>6121700</t>
  </si>
  <si>
    <t>6160000</t>
  </si>
  <si>
    <t>6161000</t>
  </si>
  <si>
    <t>6310000</t>
  </si>
  <si>
    <t>6311000</t>
  </si>
  <si>
    <t>6371600</t>
  </si>
  <si>
    <t>6381140</t>
  </si>
  <si>
    <t>6381150</t>
  </si>
  <si>
    <t>6381190</t>
  </si>
  <si>
    <t>6381200</t>
  </si>
  <si>
    <t>6390000</t>
  </si>
  <si>
    <t>6391000</t>
  </si>
  <si>
    <t>6400000</t>
  </si>
  <si>
    <t>6460000</t>
  </si>
  <si>
    <t>6461000</t>
  </si>
  <si>
    <t>6461010</t>
  </si>
  <si>
    <t>6461020</t>
  </si>
  <si>
    <t>6480000</t>
  </si>
  <si>
    <t>6481000</t>
  </si>
  <si>
    <t>6501020</t>
  </si>
  <si>
    <t>6501030</t>
  </si>
  <si>
    <t>6501040</t>
  </si>
  <si>
    <t>6521060</t>
  </si>
  <si>
    <t>6521080</t>
  </si>
  <si>
    <t>6521210</t>
  </si>
  <si>
    <t>6522000</t>
  </si>
  <si>
    <t>6524020</t>
  </si>
  <si>
    <t>6530000</t>
  </si>
  <si>
    <t>6531000</t>
  </si>
  <si>
    <t>6601040</t>
  </si>
  <si>
    <t>6610000</t>
  </si>
  <si>
    <t>6611000</t>
  </si>
  <si>
    <t>6611010</t>
  </si>
  <si>
    <t>6611020</t>
  </si>
  <si>
    <t>6611030</t>
  </si>
  <si>
    <t>6621030</t>
  </si>
  <si>
    <t>6621050</t>
  </si>
  <si>
    <t>6641060</t>
  </si>
  <si>
    <t>6641070</t>
  </si>
  <si>
    <t>6641080</t>
  </si>
  <si>
    <t>6641090</t>
  </si>
  <si>
    <t>6641110</t>
  </si>
  <si>
    <t>6641120</t>
  </si>
  <si>
    <t>6731020</t>
  </si>
  <si>
    <t>6731040</t>
  </si>
  <si>
    <t>6731080</t>
  </si>
  <si>
    <t>7721020</t>
  </si>
  <si>
    <t>7771020</t>
  </si>
  <si>
    <t>7831020</t>
  </si>
  <si>
    <t>7851800</t>
  </si>
  <si>
    <t>7891020</t>
  </si>
  <si>
    <t>7901810</t>
  </si>
  <si>
    <t>7941030</t>
  </si>
  <si>
    <t>7960000</t>
  </si>
  <si>
    <t>7961000</t>
  </si>
  <si>
    <t>7980000</t>
  </si>
  <si>
    <t>7981000</t>
  </si>
  <si>
    <t>8680000</t>
  </si>
  <si>
    <t>8681000</t>
  </si>
  <si>
    <t>8681010</t>
  </si>
  <si>
    <t>8681030</t>
  </si>
  <si>
    <t>8681050</t>
  </si>
  <si>
    <t>ПЛАН АСИГНУВАНЬ (ЗА ВИНЯТКОМ НАДАННЯ КРЕДИТІВ З БЮДЖЕТУ) ЗАГАЛЬНОГО ФОНДУ БЮДЖЕТУ</t>
  </si>
  <si>
    <t>Керівник бухгалтерської служби / начальник планово-фінансового підрозділу</t>
  </si>
  <si>
    <t>Грошове забезпечення військовослужбовців</t>
  </si>
  <si>
    <t>(код за ЄДРПОУ та найменування бюджетної установи, організації)</t>
  </si>
  <si>
    <t>Січень</t>
  </si>
  <si>
    <t>Лютий</t>
  </si>
  <si>
    <t>Березень</t>
  </si>
  <si>
    <t>Квітень</t>
  </si>
  <si>
    <t>Травень</t>
  </si>
  <si>
    <t>Червень</t>
  </si>
  <si>
    <t>Липень</t>
  </si>
  <si>
    <t>Серпень</t>
  </si>
  <si>
    <t>Вересень</t>
  </si>
  <si>
    <t>Жовтень</t>
  </si>
  <si>
    <t>Листопад</t>
  </si>
  <si>
    <t>Грудень</t>
  </si>
  <si>
    <t>Разом на рік</t>
  </si>
  <si>
    <t>М.П.**</t>
  </si>
  <si>
    <t>М.П.</t>
  </si>
  <si>
    <t xml:space="preserve">М.П. </t>
  </si>
  <si>
    <t>Відділ-виконавець</t>
  </si>
  <si>
    <t>ІНШІ НАДХОДЖЕННЯ - усього</t>
  </si>
  <si>
    <t>у тому числі:</t>
  </si>
  <si>
    <t>доходи (розписати за кодами класифікації доходів бюджету)</t>
  </si>
  <si>
    <t>фінансування (розписати за кодами класифікації фінансування бюджету за типом боргового зобов'язання)</t>
  </si>
  <si>
    <t>повернення кредитів до бюджету (розписати за кодами програмної класифікації видатків та кредитування бюджету)</t>
  </si>
  <si>
    <t>видатки (розписати за кодами економічної класифікації видатків бюджету)</t>
  </si>
  <si>
    <t>надання кредитів з бюджету (розписати за кодами класифікації кредитування бюджету)</t>
  </si>
  <si>
    <t>М.П.*</t>
  </si>
  <si>
    <t>Податкові надходження  </t>
  </si>
  <si>
    <t>Податки на доходи, податки на прибуток, податки на збільшення ринкової вартості  </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</si>
  <si>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</si>
  <si>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</si>
  <si>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із доходів у формі заробітної плати шахтарів-працівників</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</si>
  <si>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</si>
  <si>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</si>
  <si>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Фіксований податок на доходи фізичних осіб від зайняття підприємницькою діяльністю, нарахований до 1 січня 2012 року</t>
  </si>
  <si>
    <t>Надходження сум реструктурованої заборгованості зі сплати податку на доходи фізичних осіб</t>
  </si>
  <si>
    <t>Податок на прибуток підприємств  </t>
  </si>
  <si>
    <t>Податок на прибуток підприємств і організацій, що перебувають у державній власності  </t>
  </si>
  <si>
    <t>Податок на прибуток підприємств та фінансових установ комунальної власності </t>
  </si>
  <si>
    <t>Податок на прибуток підприємств, створених за участю іноземних інвесторів  </t>
  </si>
  <si>
    <t>Податок на прибуток від казино, відеосалонів, гральних автоматів, концертно-видовищних заходів  </t>
  </si>
  <si>
    <t>Податок на прибуток іноземних юридичних осіб  </t>
  </si>
  <si>
    <t>Податок на прибуток банківських організацій, включаючи філіали аналогічних організацій, розташованих на території України  </t>
  </si>
  <si>
    <t>Податок на прибуток страхових організацій, включаючи філіали аналогічних організацій, розташованих на території України  </t>
  </si>
  <si>
    <t>Податок на прибуток організацій і підприємств споживчої кооперації, кооперативів та громадських об'єднань  </t>
  </si>
  <si>
    <t>Податок на прибуток приватних підприємств  </t>
  </si>
  <si>
    <t>Інші платники податку на прибуток  </t>
  </si>
  <si>
    <t>Реструктурована сума заборгованості податку на прибуток підприємств і організацій  </t>
  </si>
  <si>
    <t>Надходження від підприємств податку на прибуток, одержаного від виконання інноваційних проектів </t>
  </si>
  <si>
    <t>Податок на прибуток, одержаний за рахунок знижувального коефіцієнта 0,8 до норм амортизації  </t>
  </si>
  <si>
    <t>Податок на прибуток фінансових установ, включаючи філіали аналогічних організацій, розташованих на території України, за винятком страхових організацій  </t>
  </si>
  <si>
    <t>Податкова заборгованість з податку на прибуток підприємств (крім підприємств комунальної власності), додаткові податкові зобов'язання з цього податку, розстрочені податкові зобов'язання НАК "Нафтогаз України" та її підприємств з податку на прибуток (у тому числі відсотки за користування податковим кредитом), що спрямовуються на розрахунки з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послуг з водопостачання та водовідведення тарифам, що затверджувалися або погоджувалися відповідними органами державної влади чи органами місцевого самоврядування  </t>
  </si>
  <si>
    <t>Податкова заборгованість з податку на прибуток підприємств (крім підприємств комунальної власності), додаткові податкові зобов'язання з цього податку, розстрочені податкові зобов'язання НАК "Нафтогаз України" та її підприємств з податку на прибуток (у тому числі відсотки за користування податковим кредитом), що спрямовуються на субвенцію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</si>
  <si>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Податки на власність  </t>
  </si>
  <si>
    <t>Податок з власників транспортних засобів та інших самохідних машин і механізмів  </t>
  </si>
  <si>
    <t>Податок з власників наземних транспортних засобів та інших самохідних машин і механізмів (юридичних осіб)  </t>
  </si>
  <si>
    <t>Податок з власників наземних транспортних засобів та інших самохідних машин і механізмів (з громадян)  </t>
  </si>
  <si>
    <t>Надходження сум реструктурованої заборгованості зі сплати податку власниками транспортних засобів та інших самохідних машин і механізмів  </t>
  </si>
  <si>
    <t>Податок з власників водних транспортних засобів  </t>
  </si>
  <si>
    <t>Податок з власників наземних транспортних засобів та інших самохідних машин і механізмів (юридичних осіб), зареєстрованих у місті Києві </t>
  </si>
  <si>
    <t>Податок з власників наземних транспортних засобів та інших самохідних машин і механізмів (з громадян), зареєстрованих у місті Києві </t>
  </si>
  <si>
    <t>Надходження сум реструктурованої заборгованості зі сплати податку власниками транспортних засобів та інших самохідних машин і механізмів, зареєстрованих у місті Києві </t>
  </si>
  <si>
    <t>Податок з власників водних транспортних засобів, зареєстрованих в місті Києві </t>
  </si>
  <si>
    <t>Плата за використання інших природних ресурсів  </t>
  </si>
  <si>
    <t>Плата за спеціальне використання диких тварин  </t>
  </si>
  <si>
    <t>Плата за спеціальне використання рибних та інших водних ресурсів  </t>
  </si>
  <si>
    <t>Надходження сум реструктурованої заборгованості зі сплати платежів за використання інших природних ресурсів  </t>
  </si>
  <si>
    <t>Внутрішні податки на товари та послуги  </t>
  </si>
  <si>
    <t>Податок на додану вартість  </t>
  </si>
  <si>
    <t>Податок на додану вартість з вироблених в Україні товарів (робіт, послуг) </t>
  </si>
  <si>
    <t>Бюджетне відшкодування податку на додану вартість грошовими коштами </t>
  </si>
  <si>
    <t>Податок на додану вартість з ввезених на територію України товарів </t>
  </si>
  <si>
    <t>Реструктурована сума заборгованості податку на додану вартість  </t>
  </si>
  <si>
    <t>Податок на додану вартість із імпортованих на територію України робіт, послуг </t>
  </si>
  <si>
    <t>Надходження від підприємств податку на додану вартість по операціях, пов'язаних з виконанням інноваційних проектів </t>
  </si>
  <si>
    <t>Податок на додану вартість, що сплачується юридичними особами при здійсненні ними операцій з постачання власної виробленої продукції (молока, молочної сировини, молочних продуктів, м'яса, м'ясопродуктів, іншої продукції переробки тварин (шкур, субпродуктів, м'ясо-кісткового борошна), виготовленої з поставлених молока або м'яса в живій вазі сільськогосподарськими підприємствами, іншими юридичними і фізичними особами, у тому числі фізичними особами - підприємцями, які самостійно вирощують, розводять, відгодовують продукцію тваринництва</t>
  </si>
  <si>
    <t>Податкова заборгованість з податку на додану вартість підприємств, додаткові податкові зобов'язання з цього податку, розстрочені податкові зобов'язання НАК "Нафтогаз України" та її підприємств з податку на додану вартість (у тому числі відсотки за користування податковим кредитом), що спрямовуються на розрахунки з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послуг з водопостачання та водовідведення тарифам, що затверджувалися або погоджувалися відповідними органами державної влади чи органами місцевого самоврядування  </t>
  </si>
  <si>
    <t>Податкова заборгованість з податку на додану вартість підприємств, додаткові податкові зобов'язання з цього податку, розстрочені податкові зобов'язання НАК "Нафтогаз України" та її підприємств з податку на додану вартість (у тому числі відсотки за користування податковим кредитом), що спрямовуються на субвенцію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</si>
  <si>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Акцизний податок з вироблених в Україні підакцизних товарів (продукції) </t>
  </si>
  <si>
    <t>Спирт  </t>
  </si>
  <si>
    <t>Лікеро-горілчана продукція  </t>
  </si>
  <si>
    <t>Виноробна продукція  </t>
  </si>
  <si>
    <t>Пиво  </t>
  </si>
  <si>
    <t>Тютюн та тютюнові вироби (за ставкою у твердих сумах з одиниці реалізованого товару (продукції) </t>
  </si>
  <si>
    <t>Тютюн та тютюнові вироби за ставкою у процентах до обороту з реалізації товару (продукції) </t>
  </si>
  <si>
    <t>Транспортні засоби (крім мотоциклів і велосипедів)  </t>
  </si>
  <si>
    <t>Мотоцикли і велосипеди  </t>
  </si>
  <si>
    <t>Кузови для моторних транспортних засобів </t>
  </si>
  <si>
    <t>Скраплений газ </t>
  </si>
  <si>
    <t>Інші підакцизні товари вітчизняного виробництва  </t>
  </si>
  <si>
    <t>Бензин моторний для автомобілів  </t>
  </si>
  <si>
    <t>Інші нафтопродукти  </t>
  </si>
  <si>
    <t>Надходження сум реструктурованої заборгованості зі сплати акцизного податку з вироблених в Україні підакцизних товарів (продукції) </t>
  </si>
  <si>
    <t>Акцизний податок з ввезених на митну територію України підакцизних товарів (продукції) </t>
  </si>
  <si>
    <t>Інші підакцизні товари іноземного виробництва  </t>
  </si>
  <si>
    <t>Податки на окремі категорії послуг  </t>
  </si>
  <si>
    <t>Податки на міжнародну торгівлю та зовнішні операції  </t>
  </si>
  <si>
    <t>Ввізне мито  </t>
  </si>
  <si>
    <t>Мито на товари, що ввозяться суб'єктами підприємницької діяльності  </t>
  </si>
  <si>
    <t>Мито на товари, які ввозяться (пересилаються) громадянами  </t>
  </si>
  <si>
    <t>Інші збори з імпорту  </t>
  </si>
  <si>
    <t>Вивізне мито  </t>
  </si>
  <si>
    <t>Мито на товари, що вивозяться суб'єктами підприємницької діяльності  </t>
  </si>
  <si>
    <t>Мито на товари, які вивозяться (пересилаються) громадянами  </t>
  </si>
  <si>
    <t>Надходження від реалізації валютних коштів, одержаних у результаті проведення операцій за державним контрактом  </t>
  </si>
  <si>
    <t>Окремі податки і збори, що зараховуються до місцевих бюджетів </t>
  </si>
  <si>
    <t>Місцеві податки і збори, нараховані до 1 січня 2011 року </t>
  </si>
  <si>
    <t>Податок з реклами  </t>
  </si>
  <si>
    <t>Комунальний податок  </t>
  </si>
  <si>
    <t>Збір за припаркування автотранспорту  </t>
  </si>
  <si>
    <t>Ринковий збір  </t>
  </si>
  <si>
    <t>Збір за видачу ордера на квартиру  </t>
  </si>
  <si>
    <t>Курортний збір  </t>
  </si>
  <si>
    <t>Збір за участь у бігах на іподромі  </t>
  </si>
  <si>
    <t>Збір за виграш у бігах на іподромі  </t>
  </si>
  <si>
    <t>Збір з осіб, які беруть участь у грі на тоталізаторі на іподромі  </t>
  </si>
  <si>
    <t>Збір за право використання місцевої символіки  </t>
  </si>
  <si>
    <t>Збір за право проведення кіно- і телезйомок  </t>
  </si>
  <si>
    <t>Збір за право проведення місцевих аукціонів, конкурсного розпродажу і лотерей  </t>
  </si>
  <si>
    <t>Збір за видачу дозволу на розміщення об'єктів торгівлі та сфери послуг  </t>
  </si>
  <si>
    <t>Збір із власників собак  </t>
  </si>
  <si>
    <t>Надходження сум реструктурованої заборгованості зі сплати місцевих податків  </t>
  </si>
  <si>
    <t>Збір на розвиток рекреаційного комплексу в Автономній Республіці Крим </t>
  </si>
  <si>
    <t>Збір на розвиток пасажирського електротранспорту в Автономній Республіці Крим </t>
  </si>
  <si>
    <t>Податок на промисел  </t>
  </si>
  <si>
    <t>Рентна плата за нафту, що видобувається в Україні, нарахована до 1 січня 2013 року</t>
  </si>
  <si>
    <t>Рентна плата за природний газ, що видобувається в Україні, нарахована до 1 січня 2013 року</t>
  </si>
  <si>
    <t>Рентна плата за газовий конденсат, що видобувається в Україні, нарахована до 1 січня 2013 року</t>
  </si>
  <si>
    <t>Рентна плата за транзитне транспортування трубопроводами природного газу територією України </t>
  </si>
  <si>
    <t>Рентна плата за транспортування нафти та нафтопродуктів магістральними нафтопроводами та нафтопродуктопроводами територією України </t>
  </si>
  <si>
    <t>Рентна плата за транзитне транспортування трубопроводами аміаку територією України </t>
  </si>
  <si>
    <t>Податкова заборгованість з рентної плати за транзитне транспортування трубопроводами природного газу територією України, розстрочені податкові зобов'язання НАК "Нафтогаз України" та її підприємств з цього податку (у тому числі відсотки за користування податковим кредитом), що спрямовуються на розрахунки з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послуг з водопостачання та водовідведення тарифам, що затверджувалися або погоджувалися відповідними органами державної влади чи органами місцевого самоврядування </t>
  </si>
  <si>
    <t>Податкова заборгованість з рентної плати за транзитне транспортування трубопроводами природного газу територією України, розстрочені податкові зобов'язання НАК "Нафтогаз України" та її підприємств з цього податку (у тому числі відсотки за користування податковим кредитом), що спрямовуються на субвенцію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</si>
  <si>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Збір у вигляді цільової надбавки до діючого тарифу на природний газ для споживачів усіх форм власності </t>
  </si>
  <si>
    <t>Надходження нарахованих і не сплачених зобов'язань Державного підприємства "Енергоринок" перед державним бюджетом по збору у вигляді цільової надбавки до діючого тарифу на електричну та теплову енергію за минулі роки</t>
  </si>
  <si>
    <t>Збір за місця для паркування транспортних засобів </t>
  </si>
  <si>
    <t>Збір за місця для паркування транспортних засобів, сплачений юридичними особами </t>
  </si>
  <si>
    <t>Збір за місця для паркування транспортних засобів, сплачений фізичними особами </t>
  </si>
  <si>
    <t>Туристичний збір </t>
  </si>
  <si>
    <t>Туристичний збір, сплачений юридичними особами </t>
  </si>
  <si>
    <t>Туристичний збір, сплачений фізичними особами </t>
  </si>
  <si>
    <t>Єдиний податок  </t>
  </si>
  <si>
    <t>Єдиний податок з юридичних осіб, нарахований до 1 січня 2011 року </t>
  </si>
  <si>
    <t>Єдиний податок з фізичних осіб, нарахований до 1 січня 2011 року </t>
  </si>
  <si>
    <t>Єдиний податок з юридичних осіб </t>
  </si>
  <si>
    <t>Єдиний податок з фізичних осіб </t>
  </si>
  <si>
    <t>Інші податки та збори </t>
  </si>
  <si>
    <t>Екологічний податок </t>
  </si>
  <si>
    <t>Надходження від викидів забруднюючих речовин в атмосферне повітря стаціонарними джерелами забруднення </t>
  </si>
  <si>
    <t>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</si>
  <si>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</si>
  <si>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Екологічний податок, який справляється за утворення радіоактивних відходів (включаючи вже накопичені) та/або тимчасове зберігання радіоактивних відходів їх виробниками понад установлений особливими умовами ліцензій строк </t>
  </si>
  <si>
    <t>Збір за забруднення навколишнього природного середовища  </t>
  </si>
  <si>
    <t>Надходження коштів від енергопідприємств до Державного фонду охорони навколишнього природного середовища  </t>
  </si>
  <si>
    <t>Інші збори за забруднення навколишнього природного середовища до Фонду охорони навколишнього природного середовища  </t>
  </si>
  <si>
    <t>Надходження від сплати збору за забруднення навколишнього природного середовища фізичними особами  </t>
  </si>
  <si>
    <t>Податки та збори, не віднесені до інших категорій  </t>
  </si>
  <si>
    <t>Кошти, сплачені в рахунок погашення податкового боргу відповідно до норм Податкового кодексу України за доходами, визначеними частиною другою статті 29 Бюджетного кодексу України, зокрема за податками і зборами (обов'язковими платежами), які справлялися до 1 січня 2011 року та встановлені Податковим кодексом України</t>
  </si>
  <si>
    <t>Неподаткові надходження  </t>
  </si>
  <si>
    <t>Доходи від власності та підприємницької діяльності  </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</si>
  <si>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паї) господарських товариств, у статутних капіталах яких є державна або комунальна власність</t>
  </si>
  <si>
    <t>Частина чистого прибутку (доходу) господарських організацій (державних унітарних підприємств та їх об'єднань), що вилучається до державного бюджету відповідно до закону</t>
  </si>
  <si>
    <t>Частина чистого прибутку (доходу) комунальних унітарних підприємств та їх об'єднань, що вилучається до відповідного місцевого бюджету</t>
  </si>
  <si>
    <t>Дивіденди (доход), нараховані на акції (частки, паї) господарських товариств, у статутних капіталах яких є державна власність  </t>
  </si>
  <si>
    <t>Надходження від сплати дивідендів (доходу), нарахованих на акції (частки, паї) за результатами фінансово-господарської діяльності за 2011 рік публічного акціонерного товариства "Національна акціонерна компанія "Нафтогаз України"</t>
  </si>
  <si>
    <t>Дивіденди (дохід), нараховані на акції (частки, паї) господарських товариств, у статутних капіталах яких є майно Автономної Республіки Крим, комунальна власність </t>
  </si>
  <si>
    <t>Заборгованість за минулі періоди із сплати частини чистого прибутку (доходу) Національної акціонерної компанії "Нафтогаз України" та її підприємств  </t>
  </si>
  <si>
    <t>Кошти, що перераховуються Національним банком України відповідно до Закону України "Про Національний банк України" </t>
  </si>
  <si>
    <t>Відрахування коштів, отриманих від проведення державних лотерей в Україні</t>
  </si>
  <si>
    <t>Плата за розміщення тимчасово вільних коштів державного бюджету  </t>
  </si>
  <si>
    <t>Плата за розміщення тимчасово вільних коштів місцевих бюджетів </t>
  </si>
  <si>
    <t>Інші надходження  </t>
  </si>
  <si>
    <t>Платежі, пов'язані з перебуванням Чорноморського флоту Російської Федерації на території України, відповідно до укладеної міжурядової угоди  </t>
  </si>
  <si>
    <t>Платежі, пов'язані з виконанням Угоди між Урядом України і Урядом Російської Федерації про участь Російської Федерації в розвитку соціально-економічної сфери міста Севастополя та інших населених пунктів, в яких дислокуються військові формування Чорноморського флоту Російської Федерації на території України </t>
  </si>
  <si>
    <t>Суми, стягнені з винних осіб, за шкоду, заподіяну державі, підприємству, установі, організації  </t>
  </si>
  <si>
    <t>Перерахування підприємцями частки вартості виготовленої нестандартної продукції з дозволу на тимчасове відхилення від вимог відповідних стандартів щодо якості продукції, виданого Державним комітетом України по стандартизації, метрології і сертифікації  </t>
  </si>
  <si>
    <t>Суми, стягнені з винних осіб за порушення правил пожежної безпеки  </t>
  </si>
  <si>
    <t>Штрафні санкції за порушення законодавства про патентування, за порушення норм регулювання обігу готівки та про застосування реєстраторів розрахункових операцій у сфері торгівлі, громадського харчування та послуг </t>
  </si>
  <si>
    <t>Пеня за порушення термінів розрахунків у сфері зовнішньоекономічної діяльності, за невиконання зобов'язань та штрафні санкції за порушення вимог валютного законодавства  </t>
  </si>
  <si>
    <t>Адміністративні штрафи та інші санкції </t>
  </si>
  <si>
    <t>Штрафні санкції за порушення законодавства з питань забезпечення ефективного використання енергетичних ресурсів  </t>
  </si>
  <si>
    <t>Адміністративні штрафи у сфері забезпечення безпеки дорожнього руху  </t>
  </si>
  <si>
    <t>Надходження податків і зборів (обов'язкових платежів), які справлялися до 1 січня 2011 року, але не визначені Податковим кодексом (крім податків та зборів, які надходили до місцевих бюджетів), включаючи розстрочені та відстрочені суми грошових зобов'язань, суми податкового боргу з урахуванням штрафних санкцій та пені, що обліковувались станом на 31 грудня 2010 року та сум донарахованих за актами перевірок </t>
  </si>
  <si>
    <t>Надходження коштів від сплати інвалідами часткової вартості автомобілів та коштів від реалізації автомобілів, повернутих інвалідами </t>
  </si>
  <si>
    <t>Надходження коштів від відшкодування втрат сільськогосподарського і лісогосподарського виробництва  </t>
  </si>
  <si>
    <t>Адміністративні збори та платежі, доходи від некомерційної господарської діяльності </t>
  </si>
  <si>
    <t>Плата за надання адміністративних послуг</t>
  </si>
  <si>
    <t>Плата за ліцензії на певні види господарської діяльності та сертифікати, що видаються Радою міністрів Автономної Республіки Крим, виконавчими органами місцевих рад і місцевими органами виконавчої влади </t>
  </si>
  <si>
    <t>Кошти в іноземній валюті за реєстрацію представництв іноземних суб'єктів господарської діяльності  </t>
  </si>
  <si>
    <t>Плата за ліцензії на виробництво спирту етилового, коньячного і плодового, алкогольних напоїв та тютюнових виробів  </t>
  </si>
  <si>
    <t>Плата за ліцензії на право експорту, імпорту та оптової торгівлі спирту етилового, коньячного та плодового  </t>
  </si>
  <si>
    <t>Плата за ліцензії на право експорту, імпорту алкогольними напоями та тютюновими виробами  </t>
  </si>
  <si>
    <t>Плата за державну реєстрацію (крім реєстраційного збору за проведення державної реєстрації юридичних осіб та фізичних осіб - підприємців) </t>
  </si>
  <si>
    <t>Плата за ліцензії на право оптової торгівлі алкогольними напоями та тютюновими виробами  </t>
  </si>
  <si>
    <t>Плата за ліцензії на право роздрібної торгівлі алкогольними напоями та тютюновими виробами  </t>
  </si>
  <si>
    <t>Плата за видачу, продовження, переоформлення ліцензій і за видачу дубліката ліцензій на мовлення, та ліцензій провайдера програмної послуги  </t>
  </si>
  <si>
    <t>Плата за видачу, переоформлення, продовження терміну дії ліцензій на користування радіочастотним ресурсом України та видачу дублікатів таких ліцензій </t>
  </si>
  <si>
    <t>Плата за видачу, переоформлення, продовження терміну дії ліцензій на здійснення діяльності у сфері телекомунікацій та видачу копій і дублікатів таких ліцензій </t>
  </si>
  <si>
    <t>Плата за ліцензії та сертифікати, що сплачується ліцензіатами за місцем здійснення діяльності </t>
  </si>
  <si>
    <t>Збори за підготовку до державної реєстрації авторського права і договорів, які стосуються прав автора на твір, та плата за одержання контрольних марок</t>
  </si>
  <si>
    <t>Плата за видачу дозволів на право ввезення на територію України, вивезення з території України або транзиту через територію України наркотичних засобів, психотропних речовин і прекурсорів</t>
  </si>
  <si>
    <t>Збір за видачу спеціальних дозволів на користування надрами та кошти від продажу таких дозволів</t>
  </si>
  <si>
    <t>Плата за виділення номерного ресурсу</t>
  </si>
  <si>
    <t>Плата за державну реєстрацію джерел іонізуючого випромінювання (реєстраційний збір)</t>
  </si>
  <si>
    <t>Плата за оформлення посвідчення закордонного українця</t>
  </si>
  <si>
    <t>Плата за надання інших адміністративних послуг</t>
  </si>
  <si>
    <t>Плата за утримання дітей у школах-інтернатах  </t>
  </si>
  <si>
    <t>Судовий збір</t>
  </si>
  <si>
    <t>Надходження від оплати витрат з інформаційно-технічного забезпечення розгляду справ у судах  </t>
  </si>
  <si>
    <t>Кошти, отримані за вчинення консульських дій  </t>
  </si>
  <si>
    <t>Виконавчий збір </t>
  </si>
  <si>
    <t>Надходження від орендної плати за користування цілісним майновим комплексом та іншим державним майном  </t>
  </si>
  <si>
    <t>Надходження від орендної плати за користування цілісним майновим комплексом  </t>
  </si>
  <si>
    <t>Надходження від орендної плати за користування майном бюджетних установ  </t>
  </si>
  <si>
    <t>Надходження від орендної плати за користування іншим державним майном  </t>
  </si>
  <si>
    <t>Надходження від орендної плати за користування цілісним майновим комплексом та іншим майном, що перебуває в комунальній власності </t>
  </si>
  <si>
    <t>Надходження платежів за надані орендареві грошові кошти та цінні папери на умовах кредиту  </t>
  </si>
  <si>
    <t>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</si>
  <si>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  </t>
  </si>
  <si>
    <t>Державне мито, не віднесене до інших категорій  </t>
  </si>
  <si>
    <t>Державне мито за дії, пов'язані з одержанням патентів на об'єкти права інтелектуальної власності, підтриманням їх чинності та передаванням прав їхніми власниками  </t>
  </si>
  <si>
    <t>Державне мито, пов'язане з видачею та оформленням закордонних паспортів (посвідок) та паспортів громадян України  </t>
  </si>
  <si>
    <t>Надходження сум реструктурованої заборгованості зі сплати державного мита  </t>
  </si>
  <si>
    <t>Єдиний збір, який справляється у пунктах пропуску через державний кордон України  </t>
  </si>
  <si>
    <t>Портовий (адміністративний) збір</t>
  </si>
  <si>
    <t>Портовий (адміністративний) збір (за винятком портового (адміністративного) збору, що надходить від риболовних портів)</t>
  </si>
  <si>
    <t>Портовий (адміністративний) збір, що надходить від риболовних портів</t>
  </si>
  <si>
    <t>Інші адміністративні збори та платежі</t>
  </si>
  <si>
    <t>Плата за проїзд автомобільними дорогами транспортних засобів та інших самохідних машин і механізмів, вагові або габаритні параметри яких перевищують нормативні</t>
  </si>
  <si>
    <t>Інші неподаткові надходження  </t>
  </si>
  <si>
    <t>Кошти від реалізації майна, конфіскованого за рішенням суду  </t>
  </si>
  <si>
    <t>Кошти від реалізації конфіскованого майна за матеріалами митних органів  </t>
  </si>
  <si>
    <t>Кошти від реалізації товарів та інших предметів, конфіскованих за матеріалами правоохоронних та інших уповноважених органів  </t>
  </si>
  <si>
    <t>Надходження конфіскованої національної та іноземної валюти за матеріалами митних органів </t>
  </si>
  <si>
    <t>Надходження сум кредиторської та депонентської заборгованості підприємств, організацій та установ, щодо яких минув строк позовної давності </t>
  </si>
  <si>
    <t>Кошти від реалізації надлишкового озброєння, військової та спеціальної техніки, нерухомого військового майна Збройних Сил України та інших утворених відповідно до законів України військових формувань, правоохоронних органів та інших державних органів</t>
  </si>
  <si>
    <t>Відрахування від суми коштів, витрачених на рекламу тютюнових виробів та/або алкогольних напоїв у межах України  </t>
  </si>
  <si>
    <t>Надходження коштів з рахунків виборчих фондів  </t>
  </si>
  <si>
    <t>Нез'ясовані надходження  </t>
  </si>
  <si>
    <t>Надходження від збору за проведення гастрольних заходів </t>
  </si>
  <si>
    <t>Надходження до Державного спеціалізованого фонду фінансування загальнодержавних витрат на авіаційну діяльність та участь України у міжнародних авіаційних організаціях  </t>
  </si>
  <si>
    <t>Інші надходження до фондів охорони навколишнього природного середовища  </t>
  </si>
  <si>
    <t>Плата за подання скарги до органу оскарження відповідно до статті 18 Закону України "Про здійснення державних закупівель" </t>
  </si>
  <si>
    <t>Кошти, отримані від надання учасниками процедури закупівель забезпечення їх пропозиції конкурсних торгів, які не підлягають поверненню цим учасникам, у випадках, передбачених Законом України "Про здійснення державних закупівель" </t>
  </si>
  <si>
    <t>Кошти, отримані від учасника - переможця процедури закупівлі під час укладання договору про закупівлю як забезпечення виконання цього договору, які не підлягають поверненню учаснику - переможцю  </t>
  </si>
  <si>
    <t>Грошові стягнення за шкоду, заподіяну порушенням законодавства про охорону навколишнього природного середовища внаслідок господарської та іншої діяльності </t>
  </si>
  <si>
    <t>Кошти, отримані від продажу частин встановленої кількості викидів парникових газів, передбаченого статтею 17 Кіотського протоколу до Рамкової конвенції Організації Об'єднаних Націй про зміну клімату</t>
  </si>
  <si>
    <t>Кошти, отримані відповідно до статті 8 Закону України "Про впорядкування питань, пов'язаних із забезпеченням ядерної безпеки" (включаючи надходження заборгованості минулих років за цими коштами), та дохід від розміщення цих коштів у цінні папери відповідно до статті 9 цього ж Закону України</t>
  </si>
  <si>
    <t>Кошти від реалізації продуктів утилізації твердого ракетного палива </t>
  </si>
  <si>
    <t>Доходи від операцій з кредитування та надання гарантій  </t>
  </si>
  <si>
    <t>Плата за надання державних гарантій та кредитів (позик), залучених державою</t>
  </si>
  <si>
    <t>Плата за користування кредитами (позиками), залученими державою </t>
  </si>
  <si>
    <t>Відсотки за користування державним пільговим кредитом, наданим індивідуальним сільським забудовникам  </t>
  </si>
  <si>
    <t>Відсотки за користування пільговим довгостроковим державним кредитом, наданим молодим сім'ям та одиноким молодим громадянам на будівництво (реконструкцію) та придбання житла</t>
  </si>
  <si>
    <t>Інші (курсові різниці)  </t>
  </si>
  <si>
    <t>Відсотки за користування позиками, які надавалися з місцевих бюджетів  </t>
  </si>
  <si>
    <t>Плата за гарантії, надані Верховною Радою Автономної Республіки Крим та міськими радами  </t>
  </si>
  <si>
    <t>Плата за користування кредитом з державного бюджету </t>
  </si>
  <si>
    <t>Відсотки за користування довгостроковим кредитом, що надається з місцевих бюджетів молодим сім'ям та одиноким молодим громадянам на будівництво (реконструкцію) та придбання житла </t>
  </si>
  <si>
    <t>Збір на соціально-економічну компенсацію ризику населення, яке проживає на території зони спостереження  </t>
  </si>
  <si>
    <t>Збір на соціально-економічну компенсацію ризику населення, яке проживає на території зони спостереження, що сплачується експлуатуючими організаціями при реалізації електричної енергії  </t>
  </si>
  <si>
    <t>Збір на соціально-економічну компенсацію ризику населення, яке проживає на території зони спостереження, що сплачується підприємствами з видобування і переробки уранових руд  </t>
  </si>
  <si>
    <t>Збір на соціально-економічну компенсацію ризику населення, яке проживає на території зони спостереження, що сплачується експлуатуючими організаціями за зберігання відпрацьованого ядерного палива  </t>
  </si>
  <si>
    <t>Збори на обов'язкове державне пенсійне страхування з окремих видів господарських операцій  </t>
  </si>
  <si>
    <t>Збір під час набуття права власності на легкові автомобілі</t>
  </si>
  <si>
    <t>Збір з операцій придбавання (купівлі-продажу) нерухомого майна  </t>
  </si>
  <si>
    <t>Збір з користування та надання послуг стільникового рухомого зв'язку  </t>
  </si>
  <si>
    <t>Концесійні платежі  </t>
  </si>
  <si>
    <t>Концесійні платежі щодо об'єктів комунальної власності (крім тих, які мають цільове спрямування згідно із законом) </t>
  </si>
  <si>
    <t>Концесійні платежі щодо об'єктів комунальної власності (які мають цільове спрямування згідно із законом) </t>
  </si>
  <si>
    <t>Концесійні платежі щодо об'єктів державної власності </t>
  </si>
  <si>
    <t>Надходження коштів пайової участі у розвитку інфраструктури населеного пункту</t>
  </si>
  <si>
    <t>Власні надходження бюджетних установ  </t>
  </si>
  <si>
    <t>Надходження від плати за послуги, що надаються бюджетними установами згідно із законодавством </t>
  </si>
  <si>
    <t>Плата за послуги, що надаються бюджетними установами згідно з їх основною діяльністю </t>
  </si>
  <si>
    <t>Надходження бюджетних установ від додаткової (господарської) діяльності </t>
  </si>
  <si>
    <t>Плата за оренду майна бюджетних установ  </t>
  </si>
  <si>
    <t>Надходження бюджетних установ від реалізації в установленому порядку майна (крім нерухомого майна) </t>
  </si>
  <si>
    <t>Інші джерела власних надходжень бюджетних установ  </t>
  </si>
  <si>
    <t>Благодійні внески, гранти та дарунки </t>
  </si>
  <si>
    <t>Кошти, що отримують вищі та професійно-технічні навчальні заклади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t>
  </si>
  <si>
    <t>Доходи від операцій з капіталом  </t>
  </si>
  <si>
    <t>Надходження від продажу основного капіталу  </t>
  </si>
  <si>
    <t>Кошти від реалізації скарбів, майна, одержаного державою або територіальною громадою в порядку спадкування чи дарування, безхазяйного майна, знахідок, а також валютних цінностей і грошових коштів, власники яких невідомі </t>
  </si>
  <si>
    <t>Кошти від реалізації скарбів, які є пам'ятками історії та культури, майна, одержаного державою в порядку спадкування чи дарування  </t>
  </si>
  <si>
    <t>Кошти від реалізації безхазяйного майна, 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</si>
  <si>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Надходження коштів від Державного фонду дорогоцінних металів і дорогоцінного каміння  </t>
  </si>
  <si>
    <t>Кошти від відчуження майна, що належить Автономній Республіці Крим та майна, що перебуває в комунальній власності  </t>
  </si>
  <si>
    <t>Надходження від реалізації державних запасів товарів  </t>
  </si>
  <si>
    <t>Надходження від реалізації матеріальних цінностей державного резерву  </t>
  </si>
  <si>
    <t>Надходження від реалізації матеріальних цінностей державного резерву </t>
  </si>
  <si>
    <t>Надходження від реалізації матеріальних цінностей державного резерву медичного призначення  </t>
  </si>
  <si>
    <t>Надходження від реалізації розброньованих матеріальних цінностей мобілізаційного резерву  </t>
  </si>
  <si>
    <t>Кошти від продажу землі і нематеріальних активів </t>
  </si>
  <si>
    <t>Кошти від продажу землі  </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</si>
  <si>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</si>
  <si>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Кошти від продажу земельних ділянок несільськогосподарського призначення або прав на них, що перебувають у державній власності, на яких розташовані об'єкти, які підлягають приватизації</t>
  </si>
  <si>
    <t>Кошти від продажу прав на земельні ділянки несільськогосподарського призначення, що перебувають у державній або комунальній власності, та прав на земельні ділянки, які знаходяться на території Автономної Республіки Крим</t>
  </si>
  <si>
    <t>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t>
  </si>
  <si>
    <t>Надходження від продажу нематеріальних активів  </t>
  </si>
  <si>
    <t>Податки на фінансові операції та операції з капіталом  </t>
  </si>
  <si>
    <t>Офіційні трансферти  </t>
  </si>
  <si>
    <t>Від органів державного управління  </t>
  </si>
  <si>
    <t>Кошти, що надходять з інших бюджетів  </t>
  </si>
  <si>
    <t>Кошти, що надходять за взаємними розрахунками із додаткової дотації до державного бюджету  </t>
  </si>
  <si>
    <t>Кошти, що надходять за взаємними розрахунками із додаткової дотації з державного бюджету  </t>
  </si>
  <si>
    <t>Кошти, що надходять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  </t>
  </si>
  <si>
    <t>Кошти, що надходять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  </t>
  </si>
  <si>
    <t>Кошти, що надходять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  </t>
  </si>
  <si>
    <t>Кошти, що надходять за взаємними розрахунками до державного бюджету з місцевих бюджетів  </t>
  </si>
  <si>
    <t>Кошти, що надходять за взаємними розрахунками до місцевих бюджетів з державного бюджету  </t>
  </si>
  <si>
    <t>Кошти, що надходять за взаємними розрахунками між місцевими бюджетами  </t>
  </si>
  <si>
    <t>Дотації  </t>
  </si>
  <si>
    <t>Дотації вирівнювання, що одержуються з районних та міських (міст Києва і Севастополя, міст республіканського і обласного значення) бюджетів  </t>
  </si>
  <si>
    <t>Додаткові дотації з державного бюджету місцевим бюджетам  </t>
  </si>
  <si>
    <t>Додаткова дотація з державного бюджету міському бюджету міста Славутича на забезпечення утримання соціальної інфраструктури міста Славутича </t>
  </si>
  <si>
    <t>Інші додаткові дотації  </t>
  </si>
  <si>
    <t>Додаткова дотація з державного бюджету обласному бюджету Донецької області на забезпечення функціонування Донецького палацу молоді "Юність"</t>
  </si>
  <si>
    <t>Субвенції  </t>
  </si>
  <si>
    <t>Субвенція з державного бюджету обласному бюджету Івано-Франківської області для здійснення природоохоронних заходів із видалення, перевезення та утилізації небезпечних відходів гексахлорбензолу у зоні консервації Домбровського кар'єру в Калуському районі</t>
  </si>
  <si>
    <t>Субвенція на утримання об'єктів спільного користування чи ліквідацію негативних наслідків діяльності об'єктів спільного користування  </t>
  </si>
  <si>
    <t>Субвенція з інших бюджетів на виконання інвестиційних проектів </t>
  </si>
  <si>
    <t>Субвенція з державного бюджету бюджету Автономної Республіки Крим для здійснення природоохоронного заходу з розроблення матеріалів до проекту зміни меж та розширення території Ялтинського гірсько-лісового природного заповідника</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</si>
  <si>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t>
  </si>
  <si>
    <t>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 </t>
  </si>
  <si>
    <t>Субвенція з державного бюджету міському бюджету міста Києва на забезпечення функціонування Київської міської клінічної лікарні "Київський міський центр серця</t>
  </si>
  <si>
    <t>Субвенція з державного бюджету міському бюджету міста Славутича на виконання заходів із запобігання аваріям та техногенним катастрофам у житлово-комунальному господарстві міста Славутича  </t>
  </si>
  <si>
    <t>Субвенція з державного бюджету міському бюджету міста Світловодська Кіровоградської області на ремонт автомобільної дороги по вул. Б. Хмельницького</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</si>
  <si>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  </t>
  </si>
  <si>
    <t>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  </t>
  </si>
  <si>
    <t>Субвенція з державного бюджету міському бюджету міста Дніпропетровська на завершення будівництва метрополітену у м. Дніпропетровську</t>
  </si>
  <si>
    <t>Від урядів зарубіжних країн та міжнародних організацій  </t>
  </si>
  <si>
    <t>Кошти, отримані від секретаріату ООН, НАТО, ЄС, ОБСЄ або іншої міжнародної організації за участь України в міжнародних операціях з підтримання миру і безпеки</t>
  </si>
  <si>
    <t>Гранти (дарунки), що надійшли до бюджетів усіх рівнів  </t>
  </si>
  <si>
    <t>Надходження в рамках програм допомоги Європейського Союзу  </t>
  </si>
  <si>
    <t>Надходження в рамках програм секторальної бюджетної підтримки Європейського Союзу  </t>
  </si>
  <si>
    <t>Інша допомога, надана Європейським Союзом  </t>
  </si>
  <si>
    <t>Цільові фонди  </t>
  </si>
  <si>
    <t>Надходження до Фонду соціального захисту інвалідів  </t>
  </si>
  <si>
    <t>Інші фонди  </t>
  </si>
  <si>
    <t>Цільові фонди, утворені Верховною Радою Автономної Республіки Крим, органами місцевого самоврядування та місцевими органами виконавчої влади  </t>
  </si>
  <si>
    <t>Внутрішнє фінансування </t>
  </si>
  <si>
    <t>Фінансування за рахунок коштів державних фондів </t>
  </si>
  <si>
    <t>Позики, одержані з державних фондів </t>
  </si>
  <si>
    <t>Одержано позик </t>
  </si>
  <si>
    <t>Погашено позик </t>
  </si>
  <si>
    <t>Фінансування за рахунок позик банківських установ </t>
  </si>
  <si>
    <t>Фінансування за рахунок позик Національного банку України </t>
  </si>
  <si>
    <t>Фінансування за рахунок інших банків </t>
  </si>
  <si>
    <t>Інше внутрішнє фінансування </t>
  </si>
  <si>
    <t>Позики інших фінансових установ </t>
  </si>
  <si>
    <t>Позики нефінансових державних підприємств </t>
  </si>
  <si>
    <t>Позики нефінансового приватного сектора </t>
  </si>
  <si>
    <t>Фінансування за рахунок коштів єдиного казначейського рахунку </t>
  </si>
  <si>
    <t>Одержано </t>
  </si>
  <si>
    <t>Повернено </t>
  </si>
  <si>
    <t>Надходження від приватизації державного майна </t>
  </si>
  <si>
    <t>Фінансування за рахунок залишків коштів на рахунках бюджетних установ </t>
  </si>
  <si>
    <t>На початок періоду </t>
  </si>
  <si>
    <t>На кінець періоду </t>
  </si>
  <si>
    <t>Інші розрахунки </t>
  </si>
  <si>
    <t>Курсова різниця </t>
  </si>
  <si>
    <t>Передача коштів із спеціального до загального фонду бюджету </t>
  </si>
  <si>
    <t>Передача коштів із загального до спеціального фонду бюджету </t>
  </si>
  <si>
    <t>Зміни обсягів депозитів і цінних паперів, що використовуються для управління ліквідністю </t>
  </si>
  <si>
    <t>Повернення бюджетних коштів з депозитів, надходження внаслідок продажу/пред'явлення цінних паперів</t>
  </si>
  <si>
    <t>Повернення бюджетних коштів з депозитів</t>
  </si>
  <si>
    <t>Надходження внаслідок продажу/пред'явлення цінних паперів</t>
  </si>
  <si>
    <t>Розміщення бюджетних коштів на депозитах або придбання цінних паперів</t>
  </si>
  <si>
    <t>Розміщення бюджетних коштів на депозитах</t>
  </si>
  <si>
    <t>Придбання цінних паперів</t>
  </si>
  <si>
    <t>Фінансування за рахунок зміни залишків коштів бюджетів </t>
  </si>
  <si>
    <t>Кошти, що передаються із загального фонду бюджету до бюджету розвитку (спеціального фонду) </t>
  </si>
  <si>
    <t>Зміни обсягів товарно-матеріальних цінностей </t>
  </si>
  <si>
    <t>Зовнішнє фінансування </t>
  </si>
  <si>
    <t>Позики, надані міжнародними фінансовими організаціями</t>
  </si>
  <si>
    <t>Позики, надані органами управління іноземних держав </t>
  </si>
  <si>
    <t>Фінансування за борговими операціями </t>
  </si>
  <si>
    <t>Запозичення </t>
  </si>
  <si>
    <t>Внутрішні запозичення </t>
  </si>
  <si>
    <t>Довгострокові зобов'язання </t>
  </si>
  <si>
    <t>Середньострокові зобов'язання </t>
  </si>
  <si>
    <t>Короткострокові зобов'язання та векселі </t>
  </si>
  <si>
    <t>Інші зобов'язання </t>
  </si>
  <si>
    <t>Зовнішні запозичення </t>
  </si>
  <si>
    <t>Погашення </t>
  </si>
  <si>
    <t>Внутрішні зобов'язання </t>
  </si>
  <si>
    <t>Зовнішні зобов'язання </t>
  </si>
  <si>
    <t>Надходження від приватизації державного майна (крім об'єктів, для яких передбачено окремий розподіл коштів відповідно до Державної програми приватизації на 2000 - 2002 роки) та інших надходжень, безпосередньо пов'язаних з процесом приватизації та кредитування підприємств</t>
  </si>
  <si>
    <t>Надходження від приватизації об'єктів незавершеного будівництва, що споруджувались відповідно до Чорнобильської будівельної програми </t>
  </si>
  <si>
    <t>Надходження від приватизації підприємств, що належать до сфери управління Міністерства оборони України </t>
  </si>
  <si>
    <t>Понадпланові надходження від приватизації державного майна з урахуванням можливого заміщення інших джерел фінансування державного бюджету </t>
  </si>
  <si>
    <t>Фінансування за активними операціями </t>
  </si>
  <si>
    <t>Зміни обсягів бюджетних коштів</t>
  </si>
  <si>
    <t>Надання внутрішніх кредитів </t>
  </si>
  <si>
    <t>Надання кредитів органам державного управління інших рівнів </t>
  </si>
  <si>
    <t>Надання кредитів підприємствам, установам, організаціям </t>
  </si>
  <si>
    <t>Надання інших внутрішніх кредитів </t>
  </si>
  <si>
    <t>Повернення внутрішніх кредитів </t>
  </si>
  <si>
    <t>Повернення кредитів органами державного управління інших рівнів </t>
  </si>
  <si>
    <t>Повернення кредитів підприємствами, установами, організаціями </t>
  </si>
  <si>
    <t>Повернення інших внутрішніх кредитів </t>
  </si>
  <si>
    <t>Надання зовнішніх кредитів </t>
  </si>
  <si>
    <t>Повернення зовнішніх кредитів </t>
  </si>
  <si>
    <t>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t>
  </si>
  <si>
    <t>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t>
  </si>
  <si>
    <t>2751830</t>
  </si>
  <si>
    <t>3300000</t>
  </si>
  <si>
    <t>3301000</t>
  </si>
  <si>
    <t>3301010</t>
  </si>
  <si>
    <t>3301020</t>
  </si>
  <si>
    <t>3301030</t>
  </si>
  <si>
    <t>3301040</t>
  </si>
  <si>
    <t>3301050</t>
  </si>
  <si>
    <t>7721800</t>
  </si>
  <si>
    <t>Податок та збір на доходи фізичних осіб</t>
  </si>
  <si>
    <t xml:space="preserve">Податок на доходи фізичних осіб із доходу у вигляді процентів </t>
  </si>
  <si>
    <t>Податок на доходи фізичних осіб із суми пенсійних виплат або щомісячного довічного грошового утримання, що оподатковуються відповідно до підпункту 164.2.19 пункту 164.2 статті 164 Податкового кодексу</t>
  </si>
  <si>
    <t>Військовий збір</t>
  </si>
  <si>
    <t>Субвенція з державного бюджету міському бюджету міста Києва на виконання функцій столиці</t>
  </si>
  <si>
    <t xml:space="preserve">Надходження від погашення податкового боргу, в тому числі реструктуризованого або розстроченого (відстроченого), з податку на прибуток підприємств, що сплачується підприємствами електроенергетичної, нафтогазової, вугільної галузей, підприємствами, що надають послуги з виробництва, транспортування та постачання теплової енергії, підприємствами централізованого водопостачання та водовідведення, та нараховані суми податку на прибуток таких підприємств, які виникають після проведення розрахунків по субвенції з державного бюджету місцевим бюджетам, визначеній пунктом 24 статті 14 Закону України "Про Державний бюджет України на 2014 рік" </t>
  </si>
  <si>
    <t>Авансові внески з податку на прибуток підприємств і організацій, що перебувають у державній власності</t>
  </si>
  <si>
    <t>Авансові внески з податку на прибуток підприємств та фінансових установ комунальної власності</t>
  </si>
  <si>
    <t>Авансові внески з податку на прибуток підприємств, створених за участю іноземних інвесторів</t>
  </si>
  <si>
    <t>Авансові внески з податку на прибуток від казино, відеосалонів, гральних автоматів, концертно-видовищних заходів</t>
  </si>
  <si>
    <t>Авансові внески з податку на прибуток іноземних юридичних осіб</t>
  </si>
  <si>
    <t>Авансові внески з податку на прибуток банківських організацій, включаючи філіали аналогічних організацій, розташованих на території України</t>
  </si>
  <si>
    <t>Авансові внески з податку на прибуток страхових організацій, включаючи філіали аналогічних організацій, розташованих на території України</t>
  </si>
  <si>
    <t>Авансові внески з податку на прибуток організацій і підприємств споживчої кооперації, кооперативів та громадських об'єднань</t>
  </si>
  <si>
    <t>Авансові внески з податку на прибуток приватних підприємств</t>
  </si>
  <si>
    <t>Авансові внески з податку на прибуток від інших платників податку на прибуток</t>
  </si>
  <si>
    <t>Авансові внески з податку на прибуток фінансових установ, включаючи філіали аналогічних організацій, розташованих на території України, за винятком страхових організацій</t>
  </si>
  <si>
    <t>Податок на дохід, який сплачують суб'єкти, що здійснюють діяльність з випуску та проведення державних лотерей </t>
  </si>
  <si>
    <t>Рентна плата та плата за використання інших природних ресурсів </t>
  </si>
  <si>
    <t>Рентна плата за спеціальне використання лісових ресурсів </t>
  </si>
  <si>
    <t>Рентна плата за спеціальне використання лісових ресурсів в частині деревини, заготовленої в порядку рубок головного користування </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</si>
  <si>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 </t>
  </si>
  <si>
    <t>Надходження сум реструктурованої заборгованості рентної плати за спеціальне використання лісових ресурсів </t>
  </si>
  <si>
    <t>Рентна плата за спеціальне використання води </t>
  </si>
  <si>
    <t>Рентна плата за спеціальне використання води (крім рентної плати за спеціальне використання води водних об'єктів місцевого значення) </t>
  </si>
  <si>
    <t>Рентна плата за спеціальне використання води водних об'єктів місцевого значення </t>
  </si>
  <si>
    <t>Рентна плата за спеціальне використання води для потреб гідроенергетики </t>
  </si>
  <si>
    <t>Надходження рентної плати за спеціальне використання води від підприємств житлово-комунального господарства </t>
  </si>
  <si>
    <t>Надходження сум реструктурованої заборгованості зі сплати рентної плати за спеціальне використання води </t>
  </si>
  <si>
    <t>Рентна плата за спеціальне використання води в частині використання поверхневих вод для потреб водного транспорту (крім стоянкових і службово-допоміжного флотів) </t>
  </si>
  <si>
    <t>Рентна плата за користування надрами </t>
  </si>
  <si>
    <t>Рентна плата за користування надрами для видобування корисних копалин загальнодержавного значення </t>
  </si>
  <si>
    <t>Рентна плата за користування надрами для видобування корисних копалин місцевого значення </t>
  </si>
  <si>
    <t>Рентна плата за користування надрами континентального шельфу і в межах виключної (морської) економічної зони </t>
  </si>
  <si>
    <t>Надходження сум реструктурованої заборгованості зі сплати рентної плати за користування надрами </t>
  </si>
  <si>
    <t>Рентна плата за користування надрами в цілях, не пов'язаних з видобуванням корисних копалин </t>
  </si>
  <si>
    <t>Рентна плата за користування надрами для видобування нафти </t>
  </si>
  <si>
    <t>Рентна плата за користування надрами для видобування природного газу </t>
  </si>
  <si>
    <t>Рентна плата за користування надрами для видобування газового конденсату </t>
  </si>
  <si>
    <t>Рентна плата за користування радіочастотним ресурсом України </t>
  </si>
  <si>
    <t>Виноробна продукція (за звітний місяць) </t>
  </si>
  <si>
    <t>Операції з відчуження цінних паперів та операції з деривативами, що справлялись до 1 січня 2015 року </t>
  </si>
  <si>
    <t>Електрична енергія </t>
  </si>
  <si>
    <t>Виноробна продукція (при придбанні акцизних марок) </t>
  </si>
  <si>
    <t>Акцизний податок з реалізації суб'єктами господарювання роздрібної торгівлі підакцизних товарів </t>
  </si>
  <si>
    <t>Спеціальне мито </t>
  </si>
  <si>
    <t>Антидемпінгове мито </t>
  </si>
  <si>
    <t>Компенсаційне мито </t>
  </si>
  <si>
    <t>Додатковий імпортний збір </t>
  </si>
  <si>
    <t>Рентна плата за транспортування, збори на паливно-енергетичні ресурси </t>
  </si>
  <si>
    <t>Рентна плата за вуглеводні, що нарахована до 1 січня 2013 року та рентна плата за транспортування </t>
  </si>
  <si>
    <t>Надходження сум реструктурованої заборгованості зі сплати рентної плати за нафту, що видобувається в Україні, що нарахована до 1 січня 2013 року </t>
  </si>
  <si>
    <t>Надходження сум реструктурованої заборгованості зі сплати рентної плати за природний газ, що видобувається в Україні, що нарахована до 1 січня 2013 року </t>
  </si>
  <si>
    <t>Збір у вигляді цільової надбавки до діючого тарифу на природний газ для споживачів усіх форм власності, який справляється за поставлений природний газ споживачам на підставі укладених з ними договорів </t>
  </si>
  <si>
    <t>Збір у вигляді цільової надбавки до діючого тарифу на природний газ для споживачів усіх форм власності, який справляється за імпортований суб'єктами господарювання природний газ для споживання ними як палива або сировини </t>
  </si>
  <si>
    <t>Збір у вигляді цільової надбавки до діючого тарифу на природний газ для споживачів усіх форм власності, який справляється за видобутий суб'єктами господарювання та спожитий ними природний газ як паливо або сировина </t>
  </si>
  <si>
    <t>Місцеві податки </t>
  </si>
  <si>
    <t>Податок на майно </t>
  </si>
  <si>
    <t>Податок на нерухоме майно, відмінне від земельної ділянки, сплачений юридичними особами, які є власниками об'єктів житлової нерухомості </t>
  </si>
  <si>
    <t>Податок на нерухоме майно, відмінне від земельної ділянки, сплачений фізичними особами, які є власниками об'єктів житлової нерухомості </t>
  </si>
  <si>
    <t>Податок на нерухоме майно, відмінне від земельної ділянки, сплачений фізичними особами, які є власниками об'єктів нежитлової нерухомості </t>
  </si>
  <si>
    <t>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</si>
  <si>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 </t>
  </si>
  <si>
    <t>Орендна плата з юридичних осіб </t>
  </si>
  <si>
    <t>Земельний податок з фізичних осіб </t>
  </si>
  <si>
    <t>Реструктурована сума заборгованості з плати за землю </t>
  </si>
  <si>
    <t>Орендна плата з фізичних осіб </t>
  </si>
  <si>
    <t>Транспортний податок з фізичних осіб </t>
  </si>
  <si>
    <t>Транспортний податок з юридичних осіб </t>
  </si>
  <si>
    <t>Збір за провадження деяких видів підприємницької діяльності, що справлявся до 1 січня 2015 року </t>
  </si>
  <si>
    <t>Збір за провадження торговельної діяльності (роздрібна торгівля), сплачений фізичними особами, що справлявся до 1 січня 2015 року </t>
  </si>
  <si>
    <t>Збір за провадження торговельної діяльності (роздрібна торгівля), сплачений юридичними особами, що справлявся до 1 січня 2015 року </t>
  </si>
  <si>
    <t>Збір за здійснення торгівлі валютними цінностями, що справлявся до 1 січня 2015 року </t>
  </si>
  <si>
    <t>Збір за провадження торговельної діяльності (оптова торгівля), сплачений фізичними особами, що справлявся до 1 січня 2015 року </t>
  </si>
  <si>
    <t>Збір за провадження торговельної діяльності (ресторанне господарство), сплачений фізичними особами, що справлявся до 1 січня 2015 року </t>
  </si>
  <si>
    <t>Збір за провадження торговельної діяльності (оптова торгівля), сплачений юридичними особами, що справлявся до 1 січня 2015 року </t>
  </si>
  <si>
    <t>Збір за провадження торговельної діяльності (ресторанне господарство), сплачений юридичними особами, що справлявся до 1 січня 2015 року </t>
  </si>
  <si>
    <t>Збір за провадження торговельної діяльності із придбанням пільгового торгового патенту, що справлявся до 1 січня 2015 року </t>
  </si>
  <si>
    <t>Збір за провадження торговельної діяльності із придбанням короткотермінового торгового патенту, що справлявся до 1 січня 2015 року </t>
  </si>
  <si>
    <t>Збір за провадження діяльності з надання платних послуг, сплачений фізичними особами, що справлявся до 1 січня 2015 року </t>
  </si>
  <si>
    <t>Збір за провадження діяльності з надання платних послуг, сплачений юридичними особами, що справлявся до 1 січня 2015 року </t>
  </si>
  <si>
    <t>Збір за провадження торговельної діяльності нафтопродуктами, скрапленим та стиснутим газом на стаціонарних, малогабаритних і пересувних автозаправних станціях, заправних пунктах, що справлявся до 1 січня 2015 року </t>
  </si>
  <si>
    <t>Надходження сум реструктурованої заборгованості із сплати збору за провадження деяких видів підприємницької діяльності, що справлявся до 1 січня 2015 року </t>
  </si>
  <si>
    <t>Збір за здійснення діяльності у сфері розваг, сплачений юридичними особами, що справлявся до 1 січня 2015 року </t>
  </si>
  <si>
    <t>Збір за здійснення діяльності у сфері розваг, сплачений фізичними особами, що справлявся до 1 січня 2015 року </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</si>
  <si>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 </t>
  </si>
  <si>
    <t>Екологічний податок, який справляється при ввезенні на митну територію України транспортних засобів та/або кузовів до них (за винятком кузовів товарної категорії 8707 10 10 згідно з УКТ ЗЕД) в митному режимі імпорту</t>
  </si>
  <si>
    <t>Екологічний податок, який справляється при продажу на внутрішньому ринку України транспортних засобів, вироблених (виготовлених) на митній території України</t>
  </si>
  <si>
    <t>Екологічний податок, який справляється при придбанні транспортних засобів в осіб, які не є платниками цього податку згідно з Податковим кодексом України</t>
  </si>
  <si>
    <t>Збір на розвиток виноградарства, садівництва і хмелярства, нарахований до 1 січня 2015 року </t>
  </si>
  <si>
    <t>Надходження сум реструктурованої заборгованості зі сплати збору на розвиток виноградарства, садівництва і хмелярства, нарахований до 1 січня 2015 року </t>
  </si>
  <si>
    <t xml:space="preserve">Надходження від погашення заборгованості із сплати дивідендів, підприємств електроенергетичної галузі, що сплачується до державного бюджету відповідно до законодавства, в тому числі із сплати реструктуризованої або розстроченої (відстроченої) заборгованості, а також надходження із сплати такими підприємствами дивідендів, нарахованих за результатами діяльності у 2013 році </t>
  </si>
  <si>
    <t>Надходження від реалізації автомобілів, засобів наземного, водного та повітряного транспорту, сільськогосподарської техніки, обладнання та устаткування, що перебувають на балансі органів державної влади та інших державних органів, утворених органами державної влади підприємств, установ та організацій, які використовують кошти державного бюджету</t>
  </si>
  <si>
    <t xml:space="preserve">Кошти від використання (реалізації) частини виробленої продукції, що залишається у власності держави відповідно до угод про розподіл продукції, та/або кошти у вигляді грошового еквівалента такої державної частини продукції" </t>
  </si>
  <si>
    <t>Адміністративний збір за проведення державної реєстрації юридичних осіб та фізичних осіб - підприємців </t>
  </si>
  <si>
    <t>Плата за ліцензії, видані Національною комісією, що здійснює державне регулювання у сферах енергетики та комунальних послуг </t>
  </si>
  <si>
    <t>Адміністративний збір за державну реєстрацію речових прав на нерухоме майно та їх обтяжень </t>
  </si>
  <si>
    <t>Плата за надання відомостей з Єдиного державного реєстру юридичних осіб та фізичних осіб - підприємців, за одержання інформації з інших державних реєстрів,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 що забезпечує реалізацію державної політики у сферах державної реєстрації актів цивільного стану, державної реєстрації речових прав на нерухоме майно, державної реєстрації юридичних осіб та фізичних осіб - підприємців </t>
  </si>
  <si>
    <t>Плата за оприлюднення повідомлення на офіційному веб-сайті центрального органу виконавчої влади, що реалізує державну політику у сфері державної реєстрації юридичних осіб та фізичних осіб - підприємців </t>
  </si>
  <si>
    <t>Державне мито за державну реєстрацію права власності на нерухоме майно; за державну реєстрацію іншого речового права на нерухоме майно, обтяження права на нерухоме майно</t>
  </si>
  <si>
    <t>Орендна плата за водні об'єкти (їх частини), що надаються в користування на умовах оренди, районними, Київською та Севастопольською міськими державними адміністраціями, місцевими радами </t>
  </si>
  <si>
    <t xml:space="preserve">Плата за виконання митних формальностей органами доходів і зборів поза місцем розташування цих органів або поза робочим часом, установленим для них </t>
  </si>
  <si>
    <t>Надходження конфіскованої національної та іноземної валюти за матеріалами правоохоронних й інших уповноважених органів </t>
  </si>
  <si>
    <t xml:space="preserve">Кошти від реалізації надлишкової космічної техніки військового та подвійного призначення </t>
  </si>
  <si>
    <t xml:space="preserve">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зняття ґрунтового покриву (родючого шару ґрунту) без спеціального дозволу; відшкодування збитків за погіршення якості ґрунтового покриву тощо та за неодержання доходів у зв'язку з тимчасовим невикористанням земельних ділянок </t>
  </si>
  <si>
    <t>Плата за користування суб'єктами малого підприємництва мікрокредитами з державного бюджету</t>
  </si>
  <si>
    <t>Збір з операцій з купівлі іноземної валюти в готівковій формі </t>
  </si>
  <si>
    <t>Збір при поданні ювелірних та побутових виробів з дорогоцінних металів на клеймування державним пробірним клеймом до казенних підприємств пробірного контролю </t>
  </si>
  <si>
    <t>Кошти, отримані від реалізації майнових прав на фільми, вихідні матеріали фільмів та фільмокопій, створені за бюджетні кошти як за державним замовленням, так і на умовах фінансової підтримки </t>
  </si>
  <si>
    <t xml:space="preserve">Надходження від погашення підприємствами паливно-енергетичного комплексу та нафтогазової галузі перед Державним агентством резерву України заборгованості та зобов'язань за матеріальні цінності (включаючи зобов'язання з податку на додану вартість, що виникають за результатами проведення таких розрахунків, та із сплати штрафних санкцій і відсотків за користування ресурсами), а також надходження Державного агентства резерву України від реалізації матеріальних цінностей, повернутих підприємствами паливно-енергетичного комплексу та нафтогазової галузі </t>
  </si>
  <si>
    <t>Кошти від відчуження земельних ділянок, на яких розташовані об'єкти нерухомого військового майна, що підлягають реалізації, та земельних ділянок, які вивільняються у процесі реформування Збройних Сил України і Державної спеціальної служби транспорту </t>
  </si>
  <si>
    <t>Реверсна дотація </t>
  </si>
  <si>
    <t>Базова дотація </t>
  </si>
  <si>
    <t>Стабілізаційна дотація </t>
  </si>
  <si>
    <t>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 </t>
  </si>
  <si>
    <t>Додаткова дотація з державного бюджету місцевим бюджетам на виплату допомоги по догляду за інвалідом I чи II групи внаслідок психічного розладу</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</si>
  <si>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 </t>
  </si>
  <si>
    <t>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 </t>
  </si>
  <si>
    <t>Субвенція з державного бюджету обласному бюджету Донецької області на будівництво сучасної регіональної лікарні швидкої медичної допомоги в м. Донецьку </t>
  </si>
  <si>
    <t>Субвенція з державного бюджету міському бюджету міста Донецька на погашення частини кредиту, залученого на оновлення парку автобусів та тролейбусів приймаючих міст по підготовці до проведення в Україні фінальної частини чемпіонату Європи 2012 року з футболу </t>
  </si>
  <si>
    <t>Субвенція з державного бюджету міському бюджету м. Дніпропетровська на будівництво та підтримання в безпечному стані гірничих виробок Дніпропетровського метрополітену </t>
  </si>
  <si>
    <t xml:space="preserve">Субвенція з державного бюджету місцевим бюджетам для сплати заборгованості за поставлене у 2012 році медичне обладнання вітчизняного виробництва </t>
  </si>
  <si>
    <t xml:space="preserve">Субвенція з державного бюджету бюджету м. Дніпропетровська для продовження будівництва автомобільної дороги в м. Дніпропетровську на ділянці від Кайдацького шляху до автомобільної дороги Київ - Луганськ - Ізварине, у тому числі оплату виконаних у 2012 році робіт </t>
  </si>
  <si>
    <t>Субвенція на підготовку робітничих кадрів з державного бюджету місцевим бюджетам </t>
  </si>
  <si>
    <t>Освітня субвенція з державного бюджету місцевим бюджетам </t>
  </si>
  <si>
    <t>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 центру екстреної медичної допомоги та медицини катастроф </t>
  </si>
  <si>
    <t>Медична субвенція з державного бюджету місцевим бюджетам </t>
  </si>
  <si>
    <t xml:space="preserve">Субвенція з державного бюджету місцевим бюджетам на здійснення заходів щодо соціально-економічного розвитку окремих територій </t>
  </si>
  <si>
    <t>Субвенція з державного бюджету районному бюджету Шацького району Волинської області для продовження будівництва та капітального ремонту доріг Шацьк - Світязь - Залісся - Пульмо - Шацьк, в тому числі на оплату виконаних у 2012 році робіт </t>
  </si>
  <si>
    <t>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 </t>
  </si>
  <si>
    <t xml:space="preserve">Субвенція з державного бюджету місцевим бюджетам на проведення заходів з відзначення 200-річчя від дня народження Тараса Шевченка </t>
  </si>
  <si>
    <t>Субвенція з державного бюджету місцевим бюджетам на проведення виборів депутатів місцевих рад та сільських, селищних, міських голів </t>
  </si>
  <si>
    <t>Надходження до цільового фонду для забезпечення оборони і безпеки держави </t>
  </si>
  <si>
    <t>Конфісковані кошти та кошти від реалізації конфіскованого майна, які були привласнені корупційними методами </t>
  </si>
  <si>
    <t>Компенсація населенню додаткових витрат на оплату послуг газопостачання, центрального опалення та централізованого постачання гарячої води</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</si>
  <si>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t>
  </si>
  <si>
    <t>Субвенція з державного бюджету місцевим бюджетам на проведення заходів з відзначення 200-річчя від дня народження Тараса Шевченка</t>
  </si>
  <si>
    <t>Субвенція з державного бюджету місцевим бюджетам для сплати заборгованості за поставлене у 2012 році медичне обладнання вітчизняного виробництва</t>
  </si>
  <si>
    <t>Міністерство освіти і науки України</t>
  </si>
  <si>
    <t>Фінансування за рахунок випуску цінних паперів </t>
  </si>
  <si>
    <t>Інше внутрішнє фінансування</t>
  </si>
  <si>
    <t>Одержано позик</t>
  </si>
  <si>
    <t>Погашено позик</t>
  </si>
  <si>
    <t>Позики, надані іноземними комерційними банками, іншими іноземними фінансовими установами </t>
  </si>
  <si>
    <t>Інше зовнішнє фінансування </t>
  </si>
  <si>
    <t>50</t>
  </si>
  <si>
    <t>80</t>
  </si>
  <si>
    <t>90</t>
  </si>
  <si>
    <t>100</t>
  </si>
  <si>
    <t>110</t>
  </si>
  <si>
    <t>120</t>
  </si>
  <si>
    <t>121</t>
  </si>
  <si>
    <t>140</t>
  </si>
  <si>
    <t>170</t>
  </si>
  <si>
    <t>180</t>
  </si>
  <si>
    <t>181</t>
  </si>
  <si>
    <t>190</t>
  </si>
  <si>
    <t>210</t>
  </si>
  <si>
    <t>220</t>
  </si>
  <si>
    <t>221</t>
  </si>
  <si>
    <t>230</t>
  </si>
  <si>
    <t>231</t>
  </si>
  <si>
    <t>240</t>
  </si>
  <si>
    <t>250</t>
  </si>
  <si>
    <t>251</t>
  </si>
  <si>
    <t>275</t>
  </si>
  <si>
    <t>276</t>
  </si>
  <si>
    <t>280</t>
  </si>
  <si>
    <t>310</t>
  </si>
  <si>
    <t>311</t>
  </si>
  <si>
    <t>313</t>
  </si>
  <si>
    <t>320</t>
  </si>
  <si>
    <t>321</t>
  </si>
  <si>
    <t>341</t>
  </si>
  <si>
    <t>350</t>
  </si>
  <si>
    <t>351</t>
  </si>
  <si>
    <t>360</t>
  </si>
  <si>
    <t>380</t>
  </si>
  <si>
    <t>527</t>
  </si>
  <si>
    <t>534</t>
  </si>
  <si>
    <t>550</t>
  </si>
  <si>
    <t>555</t>
  </si>
  <si>
    <t>556</t>
  </si>
  <si>
    <t>596</t>
  </si>
  <si>
    <t>598</t>
  </si>
  <si>
    <t>599</t>
  </si>
  <si>
    <t>601</t>
  </si>
  <si>
    <t>612</t>
  </si>
  <si>
    <t>615</t>
  </si>
  <si>
    <t>632</t>
  </si>
  <si>
    <t>633</t>
  </si>
  <si>
    <t>634</t>
  </si>
  <si>
    <t>637</t>
  </si>
  <si>
    <t>638</t>
  </si>
  <si>
    <t>644</t>
  </si>
  <si>
    <t>645</t>
  </si>
  <si>
    <t>650</t>
  </si>
  <si>
    <t>651</t>
  </si>
  <si>
    <t>652</t>
  </si>
  <si>
    <t>654</t>
  </si>
  <si>
    <t>655</t>
  </si>
  <si>
    <t>656</t>
  </si>
  <si>
    <t>657</t>
  </si>
  <si>
    <t>658</t>
  </si>
  <si>
    <t>659</t>
  </si>
  <si>
    <t>660</t>
  </si>
  <si>
    <t>661</t>
  </si>
  <si>
    <t>662</t>
  </si>
  <si>
    <t>664</t>
  </si>
  <si>
    <t>665</t>
  </si>
  <si>
    <t>673</t>
  </si>
  <si>
    <t>674</t>
  </si>
  <si>
    <t>680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</si>
  <si>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</si>
  <si>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</si>
  <si>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</si>
  <si>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</si>
  <si>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</si>
  <si>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</si>
  <si>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</si>
  <si>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</si>
  <si>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</si>
  <si>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</si>
  <si>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</si>
  <si>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</si>
  <si>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</si>
  <si>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</si>
  <si>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</si>
  <si>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</si>
  <si>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</si>
  <si>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</si>
  <si>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</si>
  <si>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</si>
  <si>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</si>
  <si>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</si>
  <si>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</si>
  <si>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</si>
  <si>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</si>
  <si>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797</t>
  </si>
  <si>
    <t>868</t>
  </si>
  <si>
    <t>010000</t>
  </si>
  <si>
    <t>010105</t>
  </si>
  <si>
    <t>010106</t>
  </si>
  <si>
    <t>010108</t>
  </si>
  <si>
    <t>010114</t>
  </si>
  <si>
    <t>010116</t>
  </si>
  <si>
    <t>010117</t>
  </si>
  <si>
    <t>060000</t>
  </si>
  <si>
    <t>060103</t>
  </si>
  <si>
    <t>060106</t>
  </si>
  <si>
    <t>060107</t>
  </si>
  <si>
    <t>060702</t>
  </si>
  <si>
    <t>061002</t>
  </si>
  <si>
    <t>061003</t>
  </si>
  <si>
    <t>061007</t>
  </si>
  <si>
    <t>070000</t>
  </si>
  <si>
    <t>070101</t>
  </si>
  <si>
    <t>070201</t>
  </si>
  <si>
    <t>070202</t>
  </si>
  <si>
    <t>070301</t>
  </si>
  <si>
    <t>070302</t>
  </si>
  <si>
    <t>070303</t>
  </si>
  <si>
    <t>070304</t>
  </si>
  <si>
    <t>070307</t>
  </si>
  <si>
    <t>070401</t>
  </si>
  <si>
    <t>070501</t>
  </si>
  <si>
    <t>070502</t>
  </si>
  <si>
    <t>070601</t>
  </si>
  <si>
    <t>070602</t>
  </si>
  <si>
    <t>070701</t>
  </si>
  <si>
    <t>070702</t>
  </si>
  <si>
    <t>070801</t>
  </si>
  <si>
    <t>070802</t>
  </si>
  <si>
    <t>070803</t>
  </si>
  <si>
    <t>070804</t>
  </si>
  <si>
    <t>070805</t>
  </si>
  <si>
    <t>070806</t>
  </si>
  <si>
    <t>070807</t>
  </si>
  <si>
    <t>070808</t>
  </si>
  <si>
    <t>070809</t>
  </si>
  <si>
    <t>080000</t>
  </si>
  <si>
    <t>080101</t>
  </si>
  <si>
    <t>080102</t>
  </si>
  <si>
    <t>080201</t>
  </si>
  <si>
    <t>080202</t>
  </si>
  <si>
    <t>080203</t>
  </si>
  <si>
    <t>080204</t>
  </si>
  <si>
    <t>080205</t>
  </si>
  <si>
    <t>080206</t>
  </si>
  <si>
    <t>080207</t>
  </si>
  <si>
    <t>080208</t>
  </si>
  <si>
    <t>080209</t>
  </si>
  <si>
    <t>080300</t>
  </si>
  <si>
    <t>080400</t>
  </si>
  <si>
    <t>080500</t>
  </si>
  <si>
    <t>080600</t>
  </si>
  <si>
    <t>080703</t>
  </si>
  <si>
    <t>080704</t>
  </si>
  <si>
    <t>080800</t>
  </si>
  <si>
    <t>081001</t>
  </si>
  <si>
    <t>081002</t>
  </si>
  <si>
    <t>081003</t>
  </si>
  <si>
    <t>081006</t>
  </si>
  <si>
    <t>081007</t>
  </si>
  <si>
    <t>081008</t>
  </si>
  <si>
    <t>081009</t>
  </si>
  <si>
    <t>081010</t>
  </si>
  <si>
    <t>090000</t>
  </si>
  <si>
    <t>090201</t>
  </si>
  <si>
    <t>090202</t>
  </si>
  <si>
    <t>090203</t>
  </si>
  <si>
    <t>090204</t>
  </si>
  <si>
    <t>090205</t>
  </si>
  <si>
    <t>090206</t>
  </si>
  <si>
    <t>090207</t>
  </si>
  <si>
    <t>090208</t>
  </si>
  <si>
    <t>090209</t>
  </si>
  <si>
    <t>090210</t>
  </si>
  <si>
    <t>090211</t>
  </si>
  <si>
    <t>090212</t>
  </si>
  <si>
    <t>090213</t>
  </si>
  <si>
    <t>090214</t>
  </si>
  <si>
    <t>090215</t>
  </si>
  <si>
    <t>090216</t>
  </si>
  <si>
    <t>090217</t>
  </si>
  <si>
    <t>090302</t>
  </si>
  <si>
    <t>090303</t>
  </si>
  <si>
    <t>090304</t>
  </si>
  <si>
    <t>090305</t>
  </si>
  <si>
    <t>090306</t>
  </si>
  <si>
    <t>090307</t>
  </si>
  <si>
    <t>090308</t>
  </si>
  <si>
    <t>090401</t>
  </si>
  <si>
    <t>090403</t>
  </si>
  <si>
    <t>090405</t>
  </si>
  <si>
    <t>090406</t>
  </si>
  <si>
    <t>090407</t>
  </si>
  <si>
    <t>090411</t>
  </si>
  <si>
    <t>090412</t>
  </si>
  <si>
    <t>090413</t>
  </si>
  <si>
    <t>090414</t>
  </si>
  <si>
    <t>090416</t>
  </si>
  <si>
    <t>090417</t>
  </si>
  <si>
    <t>090601</t>
  </si>
  <si>
    <t>090700</t>
  </si>
  <si>
    <t>090802</t>
  </si>
  <si>
    <t>090901</t>
  </si>
  <si>
    <t>090902</t>
  </si>
  <si>
    <t>091101</t>
  </si>
  <si>
    <t>091102</t>
  </si>
  <si>
    <t>091103</t>
  </si>
  <si>
    <t>091104</t>
  </si>
  <si>
    <t>091105</t>
  </si>
  <si>
    <t>091106</t>
  </si>
  <si>
    <t>091107</t>
  </si>
  <si>
    <t>091108</t>
  </si>
  <si>
    <t>091201</t>
  </si>
  <si>
    <t>091203</t>
  </si>
  <si>
    <t>091204</t>
  </si>
  <si>
    <t>091205</t>
  </si>
  <si>
    <t>091206</t>
  </si>
  <si>
    <t>091207</t>
  </si>
  <si>
    <t>091209</t>
  </si>
  <si>
    <t>091210</t>
  </si>
  <si>
    <t>091211</t>
  </si>
  <si>
    <t>091212</t>
  </si>
  <si>
    <t>091214</t>
  </si>
  <si>
    <t>091300</t>
  </si>
  <si>
    <t>091303</t>
  </si>
  <si>
    <t>091304</t>
  </si>
  <si>
    <t>100000</t>
  </si>
  <si>
    <t>100101</t>
  </si>
  <si>
    <t>100102</t>
  </si>
  <si>
    <t>100103</t>
  </si>
  <si>
    <t>100105</t>
  </si>
  <si>
    <t>100106</t>
  </si>
  <si>
    <t>100201</t>
  </si>
  <si>
    <t>100202</t>
  </si>
  <si>
    <t>100203</t>
  </si>
  <si>
    <t>100205</t>
  </si>
  <si>
    <t>100206</t>
  </si>
  <si>
    <t>100207</t>
  </si>
  <si>
    <t>100208</t>
  </si>
  <si>
    <t>100209</t>
  </si>
  <si>
    <t>100301</t>
  </si>
  <si>
    <t>100302</t>
  </si>
  <si>
    <t>100303</t>
  </si>
  <si>
    <t>100400</t>
  </si>
  <si>
    <t>100601</t>
  </si>
  <si>
    <t>100602</t>
  </si>
  <si>
    <t>110000</t>
  </si>
  <si>
    <t>110101</t>
  </si>
  <si>
    <t>110102</t>
  </si>
  <si>
    <t>110103</t>
  </si>
  <si>
    <t>110104</t>
  </si>
  <si>
    <t>110105</t>
  </si>
  <si>
    <t>110201</t>
  </si>
  <si>
    <t>110202</t>
  </si>
  <si>
    <t>110203</t>
  </si>
  <si>
    <t>110204</t>
  </si>
  <si>
    <t>110205</t>
  </si>
  <si>
    <t>110300</t>
  </si>
  <si>
    <t>110502</t>
  </si>
  <si>
    <t>120000</t>
  </si>
  <si>
    <t>120100</t>
  </si>
  <si>
    <t>120201</t>
  </si>
  <si>
    <t>120300</t>
  </si>
  <si>
    <t>120400</t>
  </si>
  <si>
    <t>130000</t>
  </si>
  <si>
    <t>130102</t>
  </si>
  <si>
    <t>130104</t>
  </si>
  <si>
    <t>130105</t>
  </si>
  <si>
    <t>130106</t>
  </si>
  <si>
    <t>130107</t>
  </si>
  <si>
    <t>130110</t>
  </si>
  <si>
    <t>130112</t>
  </si>
  <si>
    <t>130113</t>
  </si>
  <si>
    <t>130114</t>
  </si>
  <si>
    <t>130115</t>
  </si>
  <si>
    <t>130201</t>
  </si>
  <si>
    <t>130202</t>
  </si>
  <si>
    <t>130203</t>
  </si>
  <si>
    <t>130204</t>
  </si>
  <si>
    <t>130205</t>
  </si>
  <si>
    <t>150000</t>
  </si>
  <si>
    <t>150101</t>
  </si>
  <si>
    <t>150104</t>
  </si>
  <si>
    <t>150107</t>
  </si>
  <si>
    <t>150109</t>
  </si>
  <si>
    <t>150110</t>
  </si>
  <si>
    <t>150111</t>
  </si>
  <si>
    <t>150112</t>
  </si>
  <si>
    <t>150114</t>
  </si>
  <si>
    <t>150115</t>
  </si>
  <si>
    <t>150118</t>
  </si>
  <si>
    <t>150119</t>
  </si>
  <si>
    <t>150120</t>
  </si>
  <si>
    <t>150121</t>
  </si>
  <si>
    <t>150122</t>
  </si>
  <si>
    <t>150201</t>
  </si>
  <si>
    <t>150202</t>
  </si>
  <si>
    <t>150203</t>
  </si>
  <si>
    <t>160000</t>
  </si>
  <si>
    <t>160101</t>
  </si>
  <si>
    <t>160600</t>
  </si>
  <si>
    <t>160903</t>
  </si>
  <si>
    <t>160904</t>
  </si>
  <si>
    <t>170000</t>
  </si>
  <si>
    <t>170101</t>
  </si>
  <si>
    <t>170102</t>
  </si>
  <si>
    <t>170103</t>
  </si>
  <si>
    <t>170202</t>
  </si>
  <si>
    <t>170203</t>
  </si>
  <si>
    <t>170302</t>
  </si>
  <si>
    <t>170303</t>
  </si>
  <si>
    <t>170601</t>
  </si>
  <si>
    <t>170602</t>
  </si>
  <si>
    <t>170603</t>
  </si>
  <si>
    <t>170703</t>
  </si>
  <si>
    <t>170800</t>
  </si>
  <si>
    <t>170901</t>
  </si>
  <si>
    <t>171000</t>
  </si>
  <si>
    <t>180000</t>
  </si>
  <si>
    <t>180107</t>
  </si>
  <si>
    <t>180109</t>
  </si>
  <si>
    <t>180401</t>
  </si>
  <si>
    <t>180403</t>
  </si>
  <si>
    <t>180404</t>
  </si>
  <si>
    <t>180405</t>
  </si>
  <si>
    <t>180409</t>
  </si>
  <si>
    <t>180410</t>
  </si>
  <si>
    <t>180411</t>
  </si>
  <si>
    <t>180412</t>
  </si>
  <si>
    <t>200000</t>
  </si>
  <si>
    <t>200100</t>
  </si>
  <si>
    <t>200200</t>
  </si>
  <si>
    <t>200300</t>
  </si>
  <si>
    <t>200400</t>
  </si>
  <si>
    <t>200600</t>
  </si>
  <si>
    <t>200700</t>
  </si>
  <si>
    <t>210000</t>
  </si>
  <si>
    <t>210105</t>
  </si>
  <si>
    <t>210106</t>
  </si>
  <si>
    <t>210107</t>
  </si>
  <si>
    <t>210110</t>
  </si>
  <si>
    <t>210120</t>
  </si>
  <si>
    <t>230000</t>
  </si>
  <si>
    <t>240000</t>
  </si>
  <si>
    <t>240601</t>
  </si>
  <si>
    <t>240602</t>
  </si>
  <si>
    <t>240603</t>
  </si>
  <si>
    <t>240604</t>
  </si>
  <si>
    <t>240605</t>
  </si>
  <si>
    <t>240606</t>
  </si>
  <si>
    <t>240800</t>
  </si>
  <si>
    <t>240900</t>
  </si>
  <si>
    <t>250000</t>
  </si>
  <si>
    <t>250102</t>
  </si>
  <si>
    <t>250203</t>
  </si>
  <si>
    <t>250205</t>
  </si>
  <si>
    <t>250207</t>
  </si>
  <si>
    <t>250301</t>
  </si>
  <si>
    <t>250302</t>
  </si>
  <si>
    <t>250303</t>
  </si>
  <si>
    <t>250304</t>
  </si>
  <si>
    <t>250305</t>
  </si>
  <si>
    <t>250307</t>
  </si>
  <si>
    <t>250308</t>
  </si>
  <si>
    <t>250309</t>
  </si>
  <si>
    <t>250310</t>
  </si>
  <si>
    <t>250313</t>
  </si>
  <si>
    <t>250315</t>
  </si>
  <si>
    <t>250316</t>
  </si>
  <si>
    <t>250318</t>
  </si>
  <si>
    <t>250319</t>
  </si>
  <si>
    <t>250322</t>
  </si>
  <si>
    <t>250323</t>
  </si>
  <si>
    <t>250324</t>
  </si>
  <si>
    <t>250326</t>
  </si>
  <si>
    <t>250328</t>
  </si>
  <si>
    <t>250329</t>
  </si>
  <si>
    <t>250330</t>
  </si>
  <si>
    <t>250331</t>
  </si>
  <si>
    <t>250332</t>
  </si>
  <si>
    <t>250333</t>
  </si>
  <si>
    <t>250334</t>
  </si>
  <si>
    <t>250335</t>
  </si>
  <si>
    <t>250336</t>
  </si>
  <si>
    <t>250337</t>
  </si>
  <si>
    <t>250339</t>
  </si>
  <si>
    <t>250342</t>
  </si>
  <si>
    <t>250344</t>
  </si>
  <si>
    <t>250347</t>
  </si>
  <si>
    <t>250348</t>
  </si>
  <si>
    <t>250349</t>
  </si>
  <si>
    <t>250355</t>
  </si>
  <si>
    <t>250359</t>
  </si>
  <si>
    <t>250360</t>
  </si>
  <si>
    <t>250362</t>
  </si>
  <si>
    <t>250363</t>
  </si>
  <si>
    <t>250366</t>
  </si>
  <si>
    <t>250370</t>
  </si>
  <si>
    <t>250371</t>
  </si>
  <si>
    <t>250372</t>
  </si>
  <si>
    <t>250373</t>
  </si>
  <si>
    <t>250376</t>
  </si>
  <si>
    <t>250380</t>
  </si>
  <si>
    <t>250382</t>
  </si>
  <si>
    <t>250383</t>
  </si>
  <si>
    <t>250388</t>
  </si>
  <si>
    <t>250389</t>
  </si>
  <si>
    <t>250402</t>
  </si>
  <si>
    <t>250403</t>
  </si>
  <si>
    <t>250404</t>
  </si>
  <si>
    <t>250405</t>
  </si>
  <si>
    <t>250500</t>
  </si>
  <si>
    <t>250901</t>
  </si>
  <si>
    <t>250902</t>
  </si>
  <si>
    <t>250903</t>
  </si>
  <si>
    <t>250904</t>
  </si>
  <si>
    <t>250905</t>
  </si>
  <si>
    <t>250907</t>
  </si>
  <si>
    <t>250908</t>
  </si>
  <si>
    <t>250909</t>
  </si>
  <si>
    <t>250910</t>
  </si>
  <si>
    <t>250911</t>
  </si>
  <si>
    <t>250912</t>
  </si>
  <si>
    <t>250913</t>
  </si>
  <si>
    <t>250914</t>
  </si>
  <si>
    <t>250915</t>
  </si>
  <si>
    <t>Кредитування </t>
  </si>
  <si>
    <t>Внутрішнє кредитування </t>
  </si>
  <si>
    <t>Зовнішнє кредитування </t>
  </si>
  <si>
    <t>ЗАТВЕРДЖЕНО
Наказ Міністерства фінансів України
28 січня 2002 року № 57
(у редакції наказу Міністерства фінансів України
04.12.2015 № 1118)</t>
  </si>
  <si>
    <t xml:space="preserve">Оплата енергосервісу </t>
  </si>
  <si>
    <t>М.П.***</t>
  </si>
  <si>
    <t>** Плануються за наявності підстав.</t>
  </si>
  <si>
    <t>*** Заповнюється за відповідними видами інших надходжень згідно з кошторисом.</t>
  </si>
  <si>
    <t>**** Проставляється сума залишків грошових коштів, на яку внесено зміни до кошторису.</t>
  </si>
  <si>
    <t>Інші джерела власних надходжень бюджетних установ**</t>
  </si>
  <si>
    <t>Інші надходження ***</t>
  </si>
  <si>
    <t xml:space="preserve">        Фінансування****</t>
  </si>
  <si>
    <t>Державне управління</t>
  </si>
  <si>
    <t>Апарат Верховної Ради Автономної Республіки Крим</t>
  </si>
  <si>
    <t>Забезпечення діяльності депутатів Автономної Республіки Крим</t>
  </si>
  <si>
    <t>Апарат Рахункової палати Верховної Ради Автономної Республіки Крим</t>
  </si>
  <si>
    <t>Апарат Ради міністрів Автономної Республіки Крим та її місцевих органів</t>
  </si>
  <si>
    <t>Органи місцевого самоврядування</t>
  </si>
  <si>
    <t>Органи виконавчої влади в м. Києві</t>
  </si>
  <si>
    <t>Правоохоронна діяльність та забезпечення безпеки держави</t>
  </si>
  <si>
    <t>Підрозділи дорожньо-патрульної служби та дорожнього нагляду</t>
  </si>
  <si>
    <t>Приймальники-розподільники для неповнолітніх</t>
  </si>
  <si>
    <t>Спеціальні приймальники-розподільники</t>
  </si>
  <si>
    <t>Місцева пожежна охорона</t>
  </si>
  <si>
    <t>Спеціальні монтажно-експлуатаційні підрозділи</t>
  </si>
  <si>
    <t>Адресно-довідкові бюро</t>
  </si>
  <si>
    <t>Інші правоохоронні заходи і заклади</t>
  </si>
  <si>
    <t>Освіта</t>
  </si>
  <si>
    <t>Дошкільні заклади освіти</t>
  </si>
  <si>
    <t>Загальноосвітні школи (в т.ч. школа-дитячий садок, інтернат при школі), спеціалізовані школи, ліцеї, гімназії, колегіуми</t>
  </si>
  <si>
    <t>Вечірні (змінні) школи</t>
  </si>
  <si>
    <t>Загальноосвітні  школи-інтернати, загальноосвітні санаторні школи-інтернати</t>
  </si>
  <si>
    <t>Дитячі будинки (в т.ч. сімейного типу, прийомні сім'ї)</t>
  </si>
  <si>
    <t>Загальноосвітні спеціалізовані школи-інтернати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ліцеї з посиленою військово-фізичною підготовкою</t>
  </si>
  <si>
    <t>Позашкільні заклади освіти, заходи із позашкільної роботи з дітьми</t>
  </si>
  <si>
    <t>Професійно-технічні  заклади освіти</t>
  </si>
  <si>
    <t>Професійно-технічні  училища соціальної реабілітації</t>
  </si>
  <si>
    <t>Вищі заклади освіти  І та ІІ рівнів акредитації</t>
  </si>
  <si>
    <t>Вищі заклади освіти  ІІІ та ІV рівнів акредитації</t>
  </si>
  <si>
    <t>Заклади післядипломної освіти ІІІ-ІV рівнів акредитації (академії, інститути, центри підвищення кваліфікації, перепідготовки, вдосконалення)</t>
  </si>
  <si>
    <t>Інші заклади і заходи післядипломної освіти</t>
  </si>
  <si>
    <t>Придбання підручників</t>
  </si>
  <si>
    <t>Методична робота, інші заходи у сфері народної освіти</t>
  </si>
  <si>
    <t>Служби технічного нагляду за будівництвом і капітальним ремонтом</t>
  </si>
  <si>
    <t>Централізовані бухгалтерії обласних, міських, районних відділів освіти</t>
  </si>
  <si>
    <t>Групи  централізованого господарського обслуговування</t>
  </si>
  <si>
    <t>Інші заклади освіти</t>
  </si>
  <si>
    <t>Інші  освітні програми</t>
  </si>
  <si>
    <t>Допомога дітям-сиротам та дітям, позбавленим батьківського піклування, яким виповнюється 18 років</t>
  </si>
  <si>
    <t>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t>
  </si>
  <si>
    <t>Охорона здоров"я</t>
  </si>
  <si>
    <t>Лікарні</t>
  </si>
  <si>
    <t>Територіальні медичні об'єднання</t>
  </si>
  <si>
    <t>Спеціалізовані лікарні та інші спеціалізовані заклади (центри, диспансери, госпіталі для інвалідів ВВВ, лепрозорії, медико-санітарні частини  тощо, що мають ліжкову мережу)</t>
  </si>
  <si>
    <t>Клініки науково-дослідних інститутів</t>
  </si>
  <si>
    <t>Санаторії для хворих туберкульозом</t>
  </si>
  <si>
    <t>Санаторії для дітей та підлітків (нетуберкульозні)</t>
  </si>
  <si>
    <t>Санаторії медичної реабілітації</t>
  </si>
  <si>
    <t>Будинки дитини</t>
  </si>
  <si>
    <t>Станції переливання крові</t>
  </si>
  <si>
    <t>Поліклініки і амбулаторії (крім спеціалізованих поліклінік та загальних і спеціалізованих стоматологічних поліклінік)</t>
  </si>
  <si>
    <t>Спеціалізовані поліклініки (в т.ч. диспансери, медико-санітарні частини, пересувні консультативні діагностичні центри  тощо, які не мають ліжкового фонду)</t>
  </si>
  <si>
    <t>Фельдшерсько-акушерські пункти</t>
  </si>
  <si>
    <t>Заходи  боротьби з епідеміями</t>
  </si>
  <si>
    <t>Центри здоров'я і заходи у сфері санітарної освіти</t>
  </si>
  <si>
    <t>Медико-соціальні експертні комісії</t>
  </si>
  <si>
    <t>Інші заходи по охороні здоров'я</t>
  </si>
  <si>
    <t>Програми і централізовані заходи  боротьби з туберкульозом</t>
  </si>
  <si>
    <t>Програми і централізовані заходи  профілактики СНІДу</t>
  </si>
  <si>
    <t>Забезпечення централізованих заходів з лікування хворих на цукровий та нецукровий діабет</t>
  </si>
  <si>
    <t>Централізовані заходи з лікування онкологічних хворих</t>
  </si>
  <si>
    <t>Соціальний захист та соціальне забезпечення</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</si>
  <si>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t>
  </si>
  <si>
    <t>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</si>
  <si>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t>
  </si>
  <si>
    <t>Інші 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</si>
  <si>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</si>
  <si>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</si>
  <si>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</si>
  <si>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t>
  </si>
  <si>
    <t>Пільги на медичне обслуговування громадянам, які постраждали внаслідок Чорнобильської катастрофи</t>
  </si>
  <si>
    <t>Пільги окремим категоріям громадян з послуг зв'язку</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</si>
  <si>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t>
  </si>
  <si>
    <t>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t>
  </si>
  <si>
    <t>Допомога у зв'язку з вагітністю і пологами</t>
  </si>
  <si>
    <t>Допомога до досягнення дитиною трирічного віку</t>
  </si>
  <si>
    <t>Допомога при народженні дитини</t>
  </si>
  <si>
    <t>Допомога на дітей, над якими встановлено опіку чи піклування</t>
  </si>
  <si>
    <t>Допомога на дітей одиноким матерям</t>
  </si>
  <si>
    <t>Тимчасова державна допомога дітям</t>
  </si>
  <si>
    <t>Допомога при усиновленні дитини</t>
  </si>
  <si>
    <t>Державна соціальна допомога малозабезпеченим сім'ям</t>
  </si>
  <si>
    <t>Виплата компенсації реабілітованим</t>
  </si>
  <si>
    <t>Інші видатки на соціальний захист населення</t>
  </si>
  <si>
    <t>Допомога на догляд за інвалідом І чи ІІ групи внаслідок психічного розладу</t>
  </si>
  <si>
    <t>Інші видатки на соціальний захист ветеранів війни та праці</t>
  </si>
  <si>
    <t>Витрати на поховання учасників бойових дій та інвалідів війни</t>
  </si>
  <si>
    <t>090501</t>
  </si>
  <si>
    <t>Організація та проведення громадських робіт</t>
  </si>
  <si>
    <t>Будинки-інтернати для малолітніх інвалідів</t>
  </si>
  <si>
    <t>Утримання закладів, що надають соціальні послуги дітям, які опинились в складних життєвих обставинах</t>
  </si>
  <si>
    <t>Інші програми соціального захисту дітей</t>
  </si>
  <si>
    <t>Будинки-інтернати (пансіонати) для літніх людей та інвалідів системи соціального захисту</t>
  </si>
  <si>
    <t>Інші будинки-інтернати для літніх людей та інвалідів</t>
  </si>
  <si>
    <t>Утримання центрів соціальних служб для сім`ї, дітей   та  молоді</t>
  </si>
  <si>
    <t>Програми і заходи центрів соціальних служб для сім`ї, дітей  та  молоді</t>
  </si>
  <si>
    <t>Соціальні програми і заходи державних органів у справах молоді</t>
  </si>
  <si>
    <t>Соціальні програми і заходи державних органів з питань забезпечення рівних прав та можливостей жінок і чоловіків</t>
  </si>
  <si>
    <t>Утримання клубів підлітків за місцем проживання</t>
  </si>
  <si>
    <t>Соціальні програми і заходи державних органів у справах сім'ї</t>
  </si>
  <si>
    <t>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</si>
  <si>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Розселення та облаштування депортованих кримських татар та осіб інших національностей, депортованих з України</t>
  </si>
  <si>
    <t>Навчання та трудове влаштування інвалідів</t>
  </si>
  <si>
    <t>Територіальні центри соціального обслуговування (надання соціальних послуг)</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</si>
  <si>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</si>
  <si>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Центри соціальної реабілітації дітей - інвалідів; центри професійної реабілітації інвалідів</t>
  </si>
  <si>
    <t>Фінансова підтримка громадських організацій інвалідів і ветеранів</t>
  </si>
  <si>
    <t>Служби технічного нагляду за будівництвом та капітальним ремонтом</t>
  </si>
  <si>
    <t>Централізовані бухгалтерії</t>
  </si>
  <si>
    <t>Обробка інформації з нарахування та виплати допомог і компенсацій</t>
  </si>
  <si>
    <t>Інші установи та заклади</t>
  </si>
  <si>
    <t>Державна соціальна допомога інвалідам з дитинства та дітям інвалідам</t>
  </si>
  <si>
    <t>Встановлення телефонів інвалідам І та ІІ груп</t>
  </si>
  <si>
    <t>Житлово-комунальне господарство</t>
  </si>
  <si>
    <t>Житлово-експлуатаційне господарство</t>
  </si>
  <si>
    <t>Капітальний ремонт житлового фонду місцевих органів влади</t>
  </si>
  <si>
    <t>Дотація житлово-комунальному господарству</t>
  </si>
  <si>
    <t>Видатки на утримання об'єктів соціальної сфери підприємств, що передаються до комунальної власності</t>
  </si>
  <si>
    <t>Капітальний ремонт житлового фонду  об'єднань співвласників багатоквартирних будинків</t>
  </si>
  <si>
    <t>Теплові мережі</t>
  </si>
  <si>
    <t>Водопровідно - каналізаційне господарство</t>
  </si>
  <si>
    <t>Благоустрій міст, сіл, селищ</t>
  </si>
  <si>
    <t>Газові заводи і газова мережа</t>
  </si>
  <si>
    <t>Берегоукріплювальні роботи</t>
  </si>
  <si>
    <t>Видатки на впровадження засобів обліку витрат та регулювання споживання води та теплової енергії</t>
  </si>
  <si>
    <t>Заходи, пов"язані з поліпшенням питної води</t>
  </si>
  <si>
    <t>Збір та вивезення сміття і відходів, експлуатація каналізаційних систем</t>
  </si>
  <si>
    <t>Комбінати комунальних підприємств, районні виробничі об'єднання та інші підприємства, установи та організації житлово-комунального господарства</t>
  </si>
  <si>
    <t>Ремонтно-будівельні організації житлово-комунального господарства</t>
  </si>
  <si>
    <t>Підприємства і організації побутового обслуговування, що входять до комунальної власності</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</si>
  <si>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обірунтованих витрат на їх  виробн</t>
  </si>
  <si>
    <t>Погашення заборгованості з різниці в тарифах на теплову енергію, опалення та постачання гарячої води, послуги з централізованого водопостачання, водовідведення, що вироблялися, транспортувалися та постачалися населенню та/або іншим підприємствам централі</t>
  </si>
  <si>
    <t>Культура і мистецтво</t>
  </si>
  <si>
    <t>Театри</t>
  </si>
  <si>
    <t>Філармонії, музичні колективи і ансамблі та інші мистецькі  заклади та заходи</t>
  </si>
  <si>
    <t>Видатки на заходи, передбачені державними і місцевими програмами розвитку культури і мистецтва</t>
  </si>
  <si>
    <t>Фінансова підтримка гастрольної діяльності</t>
  </si>
  <si>
    <t>Заповідники</t>
  </si>
  <si>
    <t>Палаци і будинки культури, клуби та інші заклади клубного типу</t>
  </si>
  <si>
    <t>Школи естетичного виховання дітей</t>
  </si>
  <si>
    <t>Кінематографія</t>
  </si>
  <si>
    <t>Інші культурно-освітні заклади та заходи</t>
  </si>
  <si>
    <t>Засоби масової інформації</t>
  </si>
  <si>
    <t>Фізична культура і спорт</t>
  </si>
  <si>
    <t>Проведення навчально-тренувальних зборів і змагань</t>
  </si>
  <si>
    <t>Видатки на утримання центрів з інвалідного спорту і реабілітаційних шкіл</t>
  </si>
  <si>
    <t>Проведення навчально-тренувальних зборів і змагань та заходів з інвалідного спорту</t>
  </si>
  <si>
    <t>Проведення навчально-тренувальних зборів і змагань з неолімпійських видів спорту</t>
  </si>
  <si>
    <t>Утримання та навчально-тренувальна робота дитячо-юнацьких спортивних шкіл</t>
  </si>
  <si>
    <t>Фінансова підтримка спортивних споруд</t>
  </si>
  <si>
    <t>Забезпечення підготовки спортсменів вищих категорій школами вищої спортивної майстерності</t>
  </si>
  <si>
    <t>Центри "Спорт для всіх" та заходи з фізичної культури</t>
  </si>
  <si>
    <t>Проведення навчально-тренувальних зборів і змагань (які проводяться громадськими організаціями фізкультурно-спортивної спрямованості)</t>
  </si>
  <si>
    <t>Проведення заходів з нетрадиційних видів спорту і масових заходів з фізичної культури  (які проводяться громадськими організаціями фізкультурно-спортивної спрямованості)</t>
  </si>
  <si>
    <t>Утримання та навчально-тренувальна робота дитячо-юнацьких спортивних шкіл (які підпорядковані громадським організаціям фізкультурно-спортивної спрямованості)</t>
  </si>
  <si>
    <t>Утримання апарату управління громадських фізкультурно-спортивних організацій</t>
  </si>
  <si>
    <t>Фінансова підтримка спортивних споруд, які належать громадським організаціям фізкультурно-спортивної спрямованості</t>
  </si>
  <si>
    <t>Будівництво</t>
  </si>
  <si>
    <t>Капітальні вкладення</t>
  </si>
  <si>
    <t>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t>
  </si>
  <si>
    <t>Проведення невідкладних відновлювальних робіт, будівництво та  реконструкція загальноосвітніх навчальних закладів</t>
  </si>
  <si>
    <t>Проведення невідкладних відновлювальних робіт, будівництво та  реконструкція спеціалізованих навчальних закладів</t>
  </si>
  <si>
    <t>Проведення невідкладних відновлювальних робіт, будівництво та  реконструкція позашкільних  навчальних закладів</t>
  </si>
  <si>
    <t>Проведення невідкладних відновлювальних робіт, будівництво та реконструкція лікарень загального профілю</t>
  </si>
  <si>
    <t>Завершення проектів газифікації сільських населених пунктів з високим ступенем готовності</t>
  </si>
  <si>
    <t>Проведення невідкладних відновлювальних робіт, будівництво та реконструкція спеціалізованих лікарень  та інших спеціалізованих закладів</t>
  </si>
  <si>
    <t>Заходи з упередження аварій та запобігання техногенних катастроф у житлово-комунальному господарстві та на інших аварійних об'єктах комунальної власності</t>
  </si>
  <si>
    <t>Збереження, розвиток, реконструкція та реставрація  пам'яток   історії та культури</t>
  </si>
  <si>
    <t>Операційні видатки і паспортизація, інвентаризація пам'яток архітектури, премії в галузі архітектури</t>
  </si>
  <si>
    <t>Сільське і лісове господарство, рибне господарство та мисливство</t>
  </si>
  <si>
    <t>Землеустрій</t>
  </si>
  <si>
    <t>Лісове господарство і мисливство</t>
  </si>
  <si>
    <t>Програми в галузі сільського господарства, лісового господарства, рибальства та мисливства</t>
  </si>
  <si>
    <t>Організація та регулювання діяльності ветеринарних лікарень та ветеринарних лабораторій</t>
  </si>
  <si>
    <t>Транспорт, дорожнє господарство, зв'язок, телекомунікації та інформатика</t>
  </si>
  <si>
    <t>Регулювання цін на послуги місцевого автотранспорту</t>
  </si>
  <si>
    <t>Коменсаційні виплати на пільговий проїзд автомобільним транспортом окремим категоріям громодян</t>
  </si>
  <si>
    <t>Інші заходи у сфері автомобільного транспорту</t>
  </si>
  <si>
    <t>Севастопольський морський торговельний порт</t>
  </si>
  <si>
    <t>Компенсаційні виплати за пільговий проїзд окремих категорій громадян на водному транспорті</t>
  </si>
  <si>
    <t>Компенсаційні виплати за пільговий проїзд окремих категорій громадян на залізничному транспорті</t>
  </si>
  <si>
    <t>Регулювання цін на послуги метрополітену</t>
  </si>
  <si>
    <t>Регулювання цін на послуги міського електротранспорту</t>
  </si>
  <si>
    <t>Компенсаційні виплати на пільговий проїзд електротранспортом окремим категоріям громодян</t>
  </si>
  <si>
    <t>Інші заходи у сфері електротранспорту</t>
  </si>
  <si>
    <t>Видатки на проведення робіт, пов"язаних з будівництвом, реконструкцією, ремонтом та утриманням автомобільних доріг</t>
  </si>
  <si>
    <t>170704</t>
  </si>
  <si>
    <t>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t>
  </si>
  <si>
    <t>Зв'язок</t>
  </si>
  <si>
    <t>Національна програма інформатизації</t>
  </si>
  <si>
    <t>Діяльність і послуги, не віднесені до інших категорій</t>
  </si>
  <si>
    <t>Інші послуги, пов'язані з економічною діяльністю</t>
  </si>
  <si>
    <t>Програма стабілізації та соціально-економічного розвитку територій</t>
  </si>
  <si>
    <t>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t>
  </si>
  <si>
    <t>Підтримка малого і середнього підприємництва</t>
  </si>
  <si>
    <t>Видатки на погашення реструктуризованої заборгованості перед комерційними банками та на поповнення їх капіталу</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</si>
  <si>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</si>
  <si>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Інші заходи, пов"язані з економічною діяльністю</t>
  </si>
  <si>
    <t>Охорона навколишнього природного середовища та ядерна безпека</t>
  </si>
  <si>
    <t>Охорона і раціональне використання водних ресурсів</t>
  </si>
  <si>
    <t>Охорона і раціональне використання земель</t>
  </si>
  <si>
    <t>Охорона і раціональне використання мінеральних ресурсів</t>
  </si>
  <si>
    <t>Інші природоохоронні заходи</t>
  </si>
  <si>
    <t>Запобігання та ліквідація надзвичайних ситуацій та наслідків стихійного лиха</t>
  </si>
  <si>
    <t>Видатки на запобігання та ліквідацію надзвичайних ситуацій та наслідків стихійного лиха</t>
  </si>
  <si>
    <t>Заходи у сфері захисту населення і територій від надзвичайних ситуацій техногенного та природного характеру</t>
  </si>
  <si>
    <t>Заходи та роботи з мобілізаційної підготовки місцевого значення</t>
  </si>
  <si>
    <t>Заходи з організації рятування на водах</t>
  </si>
  <si>
    <t>Видатки на ліквідацію наслідків стихійного лиха, що сталося 23-27 липня 2008 року</t>
  </si>
  <si>
    <t>Обслуговування боргу</t>
  </si>
  <si>
    <t>Цільові фонди</t>
  </si>
  <si>
    <t>Охорона та раціональне використання природних ресурсів</t>
  </si>
  <si>
    <t>Утилізація відходів</t>
  </si>
  <si>
    <t>Ліквідація іншого забруднення навколишнього природного середовища</t>
  </si>
  <si>
    <t>Інша діяльність у сфері охорони навколишнього природного середовища</t>
  </si>
  <si>
    <t>Заходи по заповненню водосховищ</t>
  </si>
  <si>
    <t>Інші фонди</t>
  </si>
  <si>
    <t>Цільові фонди, утворені Верховною Радою Автономної Республіки Крим, органами місцевого самоврядування і місцевими органами виконавчої влади</t>
  </si>
  <si>
    <t>Видатки, не віднесені до основних груп</t>
  </si>
  <si>
    <t>Проведення виборів депутатів місцевих рад та сільських, селищних, міських голів</t>
  </si>
  <si>
    <t>Проведення референдумів</t>
  </si>
  <si>
    <t>Утримання апарату Виборчої комісії Автономної Республіки Крим</t>
  </si>
  <si>
    <t>Реверсна дотація</t>
  </si>
  <si>
    <t>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t>
  </si>
  <si>
    <t>Кошти, що передаються за взаємними розрахунками із додаткової дотації до державного бюджету</t>
  </si>
  <si>
    <t>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t>
  </si>
  <si>
    <t>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t>
  </si>
  <si>
    <t>Кошти, що передаються за взаємними розрахунками до державного бюджету з місцевих бюджетів</t>
  </si>
  <si>
    <t>Кошти, що передаються за взаємними розрахунками до місцевих бюджетів з державного бюджету</t>
  </si>
  <si>
    <t>Кошти, що передаються за взаємними розрахунками між місцевими бюджетами</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</si>
  <si>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літакобудування, суднобудування та кінематогр</t>
  </si>
  <si>
    <t>Стабілізаційна дотація</t>
  </si>
  <si>
    <t>250314</t>
  </si>
  <si>
    <t>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t>
  </si>
  <si>
    <t>Інші додаткові дотації</t>
  </si>
  <si>
    <t>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t>
  </si>
  <si>
    <t>250321</t>
  </si>
  <si>
    <t>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Ївропи 2012</t>
  </si>
  <si>
    <t>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t>
  </si>
  <si>
    <t>Субвенція на утримання об"єктів спільного користування чи ліквідацію негативних наслідків діяльності об"єктів спільного користування</t>
  </si>
  <si>
    <t>Субвенція іншим бюджетам на виконання інвестиційних проектів</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</si>
  <si>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</si>
  <si>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t>
  </si>
  <si>
    <t>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</si>
  <si>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</si>
  <si>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Субвенція на підготовку робітничих кадрів з державного бюджету місцевим бюджетам</t>
  </si>
  <si>
    <t>Додаткова дотація з державного бюджету місцевим бюджетам на виплату допомоги по догляду за інвалідом І чи ІІ групи внаслідок психічного розладу</t>
  </si>
  <si>
    <t>Освітня субвенція з державного бюджету місцевим бюджетам</t>
  </si>
  <si>
    <t>Медична субвенція з державного бюджету місцевим бюджетам</t>
  </si>
  <si>
    <t>250343</t>
  </si>
  <si>
    <t>Субвенція з місцевого бюджету державному бюджету на виконання програм соціально-економічного та культурного розвитку регіонів</t>
  </si>
  <si>
    <t>Субвенція з державного бюджету районному бюджету  Шацького району Волинської області для продовження будівництва та капітального ремонту доріг Шацьк - Світязь - Залісся - Пульмо - Шацьк, в тому числі на оплату виконаних у 2012 році робіт</t>
  </si>
  <si>
    <t>Субвенція з державного бюджету бюджету м. Дніпропетровська для продовження будівництва автомобільної дороги в м. Дніпропетровську на ділянці від Кайдацького шляху до автомобільної дороги Київ - Луганськ - Ізварине, у тому числі оплату виконаних у 2012 ро</t>
  </si>
  <si>
    <t>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</si>
  <si>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250356</t>
  </si>
  <si>
    <t>Субвенція з державного бюджету обласному бюджету Львівської області на завершення реконструкції Львівського обласного перинатального центру</t>
  </si>
  <si>
    <t>250357</t>
  </si>
  <si>
    <t>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t>
  </si>
  <si>
    <t>250361</t>
  </si>
  <si>
    <t>Субвенція з державного бюджету місцевим бюджетам на придбання нових трамвайних вагонів вітчизняного виробництва для комунального електротранспорту</t>
  </si>
  <si>
    <t>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t>
  </si>
  <si>
    <t>Субвенція з державного бюджету міському бюджету  міста Києва для здійснення заходів з деодорації на спорудах Бортницької станції аерації</t>
  </si>
  <si>
    <t>Інші субвенції</t>
  </si>
  <si>
    <t>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t>
  </si>
  <si>
    <t>Субвенція з державного бюджету місцевим бюджетам на погашення заборгованості з різниці в тарифах на теплову енергію, опалення та постачання гарячої води, послуги з централізованого водопостачання, водовідведення,що вироблялися, транспортувалися та постач</t>
  </si>
  <si>
    <t>250384</t>
  </si>
  <si>
    <t>Субвенція з державного бюджету місцевим бюджетам на будівництво (придбання) житла для сімей загиблих військовослужбовців, які брали безпосередню участь в антитерористичній операції, а також для інвалідів І - ІІ групи з числа військовослужбовців, які брал</t>
  </si>
  <si>
    <t>Субвенція з державного бюджету місцевим бюджетам на проведення виборів депутатів місцевих рад та сільських, селищних, міських голів</t>
  </si>
  <si>
    <t>250390</t>
  </si>
  <si>
    <t>Субвенція з державного бюджету обласному бюджету Одеської області на придбання медичного обладнання для Одеської обласної дитячої клінічної лікарні</t>
  </si>
  <si>
    <t>250391</t>
  </si>
  <si>
    <t>Субвенція з державного бюджету місцевим бюджетам на часткове фінансування дитячо-юнацьких спортивних шкіл, які до 2015 року отримували підтримку з Фонду соціального страхування з тимчасової втрати працездатності</t>
  </si>
  <si>
    <t>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виплатах</t>
  </si>
  <si>
    <t>Видатки на покриття інших заборгованостей, що виникли у попередні роки</t>
  </si>
  <si>
    <t>Видатки на будівництво та реконструкцію релігійних споруд</t>
  </si>
  <si>
    <t>250406</t>
  </si>
  <si>
    <t>Видатки на реалізацію програм допомоги і грантів міжнародних фінансових організацій та Ївропейського Союзу</t>
  </si>
  <si>
    <t>Впровадження проектів розвитку за рахунок коштів, залучених державою</t>
  </si>
  <si>
    <t>Повернення позик, наданих для впровадження проектів розвитку за рахунок коштів, залучених державою</t>
  </si>
  <si>
    <t>Надання бюджетних позичок субієктам підприємницької діяльності</t>
  </si>
  <si>
    <t>Повернення бюджетних позичок</t>
  </si>
  <si>
    <t>Надання пільгового довгострокового кредиту громадянам на будівництво (реконструкцію) та  придбання житла</t>
  </si>
  <si>
    <t>Повернення коштів, наданих для кредитування  громадян на будівництво (реконструкцію) та придбання житла</t>
  </si>
  <si>
    <t>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t>
  </si>
  <si>
    <t>111030</t>
  </si>
  <si>
    <t>111040</t>
  </si>
  <si>
    <t>111050</t>
  </si>
  <si>
    <t>111060</t>
  </si>
  <si>
    <t>111070</t>
  </si>
  <si>
    <t>111080</t>
  </si>
  <si>
    <t>111090</t>
  </si>
  <si>
    <t>111100</t>
  </si>
  <si>
    <t>300000</t>
  </si>
  <si>
    <t>301000</t>
  </si>
  <si>
    <t>301010</t>
  </si>
  <si>
    <t>301020</t>
  </si>
  <si>
    <t>301030</t>
  </si>
  <si>
    <t>301040</t>
  </si>
  <si>
    <t>301050</t>
  </si>
  <si>
    <t>301060</t>
  </si>
  <si>
    <t>301080</t>
  </si>
  <si>
    <t>301090</t>
  </si>
  <si>
    <t>301110</t>
  </si>
  <si>
    <t>301130</t>
  </si>
  <si>
    <t>301140</t>
  </si>
  <si>
    <t>301150</t>
  </si>
  <si>
    <t>301160</t>
  </si>
  <si>
    <t>301170</t>
  </si>
  <si>
    <t>301190</t>
  </si>
  <si>
    <t>301200</t>
  </si>
  <si>
    <t>301230</t>
  </si>
  <si>
    <t>301240</t>
  </si>
  <si>
    <t>301260</t>
  </si>
  <si>
    <t>301270</t>
  </si>
  <si>
    <t>301280</t>
  </si>
  <si>
    <t>301290</t>
  </si>
  <si>
    <t>301330</t>
  </si>
  <si>
    <t>301340</t>
  </si>
  <si>
    <t>301360</t>
  </si>
  <si>
    <t>301370</t>
  </si>
  <si>
    <t>301380</t>
  </si>
  <si>
    <t>301390</t>
  </si>
  <si>
    <t>301410</t>
  </si>
  <si>
    <t>301420</t>
  </si>
  <si>
    <t>301430</t>
  </si>
  <si>
    <t>301440</t>
  </si>
  <si>
    <t>301450</t>
  </si>
  <si>
    <t>301460</t>
  </si>
  <si>
    <t>301800</t>
  </si>
  <si>
    <t>301810</t>
  </si>
  <si>
    <t>301820</t>
  </si>
  <si>
    <t>301830</t>
  </si>
  <si>
    <t>301850</t>
  </si>
  <si>
    <t>301860</t>
  </si>
  <si>
    <t>301870</t>
  </si>
  <si>
    <t>301880</t>
  </si>
  <si>
    <t>301890</t>
  </si>
  <si>
    <t>303000</t>
  </si>
  <si>
    <t>303010</t>
  </si>
  <si>
    <t>304000</t>
  </si>
  <si>
    <t>304010</t>
  </si>
  <si>
    <t>304020</t>
  </si>
  <si>
    <t>410000</t>
  </si>
  <si>
    <t>411000</t>
  </si>
  <si>
    <t>411010</t>
  </si>
  <si>
    <t>411020</t>
  </si>
  <si>
    <t>411030</t>
  </si>
  <si>
    <t>411040</t>
  </si>
  <si>
    <t>411050</t>
  </si>
  <si>
    <t>411060</t>
  </si>
  <si>
    <t>411070</t>
  </si>
  <si>
    <t>411110</t>
  </si>
  <si>
    <t>411120</t>
  </si>
  <si>
    <t>411130</t>
  </si>
  <si>
    <t>411150</t>
  </si>
  <si>
    <t>412000</t>
  </si>
  <si>
    <t>412010</t>
  </si>
  <si>
    <t>420000</t>
  </si>
  <si>
    <t>421000</t>
  </si>
  <si>
    <t>421010</t>
  </si>
  <si>
    <t>421020</t>
  </si>
  <si>
    <t>421040</t>
  </si>
  <si>
    <t>421050</t>
  </si>
  <si>
    <t>500000</t>
  </si>
  <si>
    <t>501000</t>
  </si>
  <si>
    <t>501010</t>
  </si>
  <si>
    <t>501020</t>
  </si>
  <si>
    <t>501030</t>
  </si>
  <si>
    <t>501040</t>
  </si>
  <si>
    <t>501050</t>
  </si>
  <si>
    <t>501080</t>
  </si>
  <si>
    <t>501100</t>
  </si>
  <si>
    <t>501110</t>
  </si>
  <si>
    <t>501150</t>
  </si>
  <si>
    <t>501160</t>
  </si>
  <si>
    <t>501170</t>
  </si>
  <si>
    <t>501180</t>
  </si>
  <si>
    <t>501190</t>
  </si>
  <si>
    <t>501200</t>
  </si>
  <si>
    <t>501210</t>
  </si>
  <si>
    <t>501600</t>
  </si>
  <si>
    <t>501820</t>
  </si>
  <si>
    <t>501840</t>
  </si>
  <si>
    <t>600000</t>
  </si>
  <si>
    <t>601000</t>
  </si>
  <si>
    <t>601010</t>
  </si>
  <si>
    <t>601020</t>
  </si>
  <si>
    <t>650000</t>
  </si>
  <si>
    <t>651000</t>
  </si>
  <si>
    <t>651010</t>
  </si>
  <si>
    <t>700000</t>
  </si>
  <si>
    <t>701000</t>
  </si>
  <si>
    <t>701010</t>
  </si>
  <si>
    <t>750000</t>
  </si>
  <si>
    <t>751000</t>
  </si>
  <si>
    <t>751010</t>
  </si>
  <si>
    <t>800000</t>
  </si>
  <si>
    <t>801000</t>
  </si>
  <si>
    <t>801010</t>
  </si>
  <si>
    <t>900000</t>
  </si>
  <si>
    <t>901000</t>
  </si>
  <si>
    <t>901010</t>
  </si>
  <si>
    <t>901020</t>
  </si>
  <si>
    <t>1002000</t>
  </si>
  <si>
    <t>1002010</t>
  </si>
  <si>
    <t>1002030</t>
  </si>
  <si>
    <t>1002060</t>
  </si>
  <si>
    <t>1002070</t>
  </si>
  <si>
    <t>1002080</t>
  </si>
  <si>
    <t>Розвиток Державної прикордонної служби України</t>
  </si>
  <si>
    <t>1002100</t>
  </si>
  <si>
    <t>1002110</t>
  </si>
  <si>
    <t>1002120</t>
  </si>
  <si>
    <t>1002800</t>
  </si>
  <si>
    <t>1004090</t>
  </si>
  <si>
    <t>1006000</t>
  </si>
  <si>
    <t>1006010</t>
  </si>
  <si>
    <t>1006050</t>
  </si>
  <si>
    <t>1006060</t>
  </si>
  <si>
    <t>1006070</t>
  </si>
  <si>
    <t>1006080</t>
  </si>
  <si>
    <t>1006090</t>
  </si>
  <si>
    <t>1006280</t>
  </si>
  <si>
    <t>1006360</t>
  </si>
  <si>
    <t>1101450</t>
  </si>
  <si>
    <t>1101460</t>
  </si>
  <si>
    <t>1101470</t>
  </si>
  <si>
    <t>1101500</t>
  </si>
  <si>
    <t>1101520</t>
  </si>
  <si>
    <t>1101530</t>
  </si>
  <si>
    <t>1101620</t>
  </si>
  <si>
    <t>1102000</t>
  </si>
  <si>
    <t>1102030</t>
  </si>
  <si>
    <t>1102040</t>
  </si>
  <si>
    <t>1102060</t>
  </si>
  <si>
    <t>Міністерство енергетики та вугільної промисловості України (загальнодержавні витрати)</t>
  </si>
  <si>
    <t>1111020</t>
  </si>
  <si>
    <t>1201440</t>
  </si>
  <si>
    <t>1201450</t>
  </si>
  <si>
    <t>1201460</t>
  </si>
  <si>
    <t>1201470</t>
  </si>
  <si>
    <t>1201480</t>
  </si>
  <si>
    <t>1201490</t>
  </si>
  <si>
    <t>1201500</t>
  </si>
  <si>
    <t>1204040</t>
  </si>
  <si>
    <t>1205010</t>
  </si>
  <si>
    <t>1205030</t>
  </si>
  <si>
    <t>1801340</t>
  </si>
  <si>
    <t>1801430</t>
  </si>
  <si>
    <t>1801480</t>
  </si>
  <si>
    <t>1808000</t>
  </si>
  <si>
    <t>1809000</t>
  </si>
  <si>
    <t>1809010</t>
  </si>
  <si>
    <t>1809020</t>
  </si>
  <si>
    <t>2201050</t>
  </si>
  <si>
    <t>2201220</t>
  </si>
  <si>
    <t>2201350</t>
  </si>
  <si>
    <t>2201380</t>
  </si>
  <si>
    <t>2201400</t>
  </si>
  <si>
    <t>2201410</t>
  </si>
  <si>
    <t>2201420</t>
  </si>
  <si>
    <t>2201490</t>
  </si>
  <si>
    <t>2205000</t>
  </si>
  <si>
    <t>2207000</t>
  </si>
  <si>
    <t>2208000</t>
  </si>
  <si>
    <t>2211170</t>
  </si>
  <si>
    <t>2211180</t>
  </si>
  <si>
    <t>2211190</t>
  </si>
  <si>
    <t>2301030</t>
  </si>
  <si>
    <t>2301210</t>
  </si>
  <si>
    <t>2301610</t>
  </si>
  <si>
    <t>2301810</t>
  </si>
  <si>
    <t>2306000</t>
  </si>
  <si>
    <t>2311410</t>
  </si>
  <si>
    <t>2311420</t>
  </si>
  <si>
    <t>2311430</t>
  </si>
  <si>
    <t>2311600</t>
  </si>
  <si>
    <t>2401490</t>
  </si>
  <si>
    <t>2401500</t>
  </si>
  <si>
    <t>2401510</t>
  </si>
  <si>
    <t>2401520</t>
  </si>
  <si>
    <t>2401530</t>
  </si>
  <si>
    <t>2402010</t>
  </si>
  <si>
    <t>2407140</t>
  </si>
  <si>
    <t>2407150</t>
  </si>
  <si>
    <t>2408000</t>
  </si>
  <si>
    <t>2408010</t>
  </si>
  <si>
    <t>2408040</t>
  </si>
  <si>
    <t>Внески України до Чорнобильського фонду "Укриття" та до рахунку ядерної безпеки ЄБРР</t>
  </si>
  <si>
    <t>2408070</t>
  </si>
  <si>
    <t>2408080</t>
  </si>
  <si>
    <t>2408090</t>
  </si>
  <si>
    <t>2408110</t>
  </si>
  <si>
    <t>2408120</t>
  </si>
  <si>
    <t>2501100</t>
  </si>
  <si>
    <t>2501220</t>
  </si>
  <si>
    <t>2501280</t>
  </si>
  <si>
    <t>2501350</t>
  </si>
  <si>
    <t>2501460</t>
  </si>
  <si>
    <t>2501470</t>
  </si>
  <si>
    <t>2501480</t>
  </si>
  <si>
    <t>2501570</t>
  </si>
  <si>
    <t>2501590</t>
  </si>
  <si>
    <t>2501900</t>
  </si>
  <si>
    <t>2501910</t>
  </si>
  <si>
    <t>2501920</t>
  </si>
  <si>
    <t>2501930</t>
  </si>
  <si>
    <t>2502000</t>
  </si>
  <si>
    <t>2502010</t>
  </si>
  <si>
    <t>2502020</t>
  </si>
  <si>
    <t>2505080</t>
  </si>
  <si>
    <t>2505140</t>
  </si>
  <si>
    <t>2505150</t>
  </si>
  <si>
    <t>2505160</t>
  </si>
  <si>
    <t>2505170</t>
  </si>
  <si>
    <t>2507070</t>
  </si>
  <si>
    <t>2507100</t>
  </si>
  <si>
    <t>2508000</t>
  </si>
  <si>
    <t>2508010</t>
  </si>
  <si>
    <t>2511120</t>
  </si>
  <si>
    <t>2751210</t>
  </si>
  <si>
    <t>2751240</t>
  </si>
  <si>
    <t>2751250</t>
  </si>
  <si>
    <t>2751520</t>
  </si>
  <si>
    <t>2751540</t>
  </si>
  <si>
    <t>2751560</t>
  </si>
  <si>
    <t>2751570</t>
  </si>
  <si>
    <t>2751580</t>
  </si>
  <si>
    <t>2751590</t>
  </si>
  <si>
    <t>2751630</t>
  </si>
  <si>
    <t>2753000</t>
  </si>
  <si>
    <t>Державне агентство з питань електронного урядування України</t>
  </si>
  <si>
    <t>2754000</t>
  </si>
  <si>
    <t>2754010</t>
  </si>
  <si>
    <t>2754040</t>
  </si>
  <si>
    <t>2754060</t>
  </si>
  <si>
    <t>2755000</t>
  </si>
  <si>
    <t>2755010</t>
  </si>
  <si>
    <t>2755020</t>
  </si>
  <si>
    <t>2755030</t>
  </si>
  <si>
    <t>2756000</t>
  </si>
  <si>
    <t>2756010</t>
  </si>
  <si>
    <t>2761540</t>
  </si>
  <si>
    <t>2761550</t>
  </si>
  <si>
    <t>2761560</t>
  </si>
  <si>
    <t>2801030</t>
  </si>
  <si>
    <t>2802100</t>
  </si>
  <si>
    <t>2805010</t>
  </si>
  <si>
    <t>2805020</t>
  </si>
  <si>
    <t>2805060</t>
  </si>
  <si>
    <t>2808000</t>
  </si>
  <si>
    <t>3101190</t>
  </si>
  <si>
    <t>3101210</t>
  </si>
  <si>
    <t>3101220</t>
  </si>
  <si>
    <t>3111090</t>
  </si>
  <si>
    <t>3121080</t>
  </si>
  <si>
    <t>Внесок України до Рахунку ядерної безпеки ЄБРР</t>
  </si>
  <si>
    <t>3400000</t>
  </si>
  <si>
    <t>Міністерство молоді та спорту України</t>
  </si>
  <si>
    <t>3401000</t>
  </si>
  <si>
    <t>3401010</t>
  </si>
  <si>
    <t>3401030</t>
  </si>
  <si>
    <t>3401040</t>
  </si>
  <si>
    <t>3401060</t>
  </si>
  <si>
    <t>3401070</t>
  </si>
  <si>
    <t>3401110</t>
  </si>
  <si>
    <t>3401120</t>
  </si>
  <si>
    <t>3401220</t>
  </si>
  <si>
    <t>3401280</t>
  </si>
  <si>
    <t>3401320</t>
  </si>
  <si>
    <t>3410000</t>
  </si>
  <si>
    <t>3411000</t>
  </si>
  <si>
    <t>3411020</t>
  </si>
  <si>
    <t>3411160</t>
  </si>
  <si>
    <t>3411170</t>
  </si>
  <si>
    <t>3501450</t>
  </si>
  <si>
    <t>3501460</t>
  </si>
  <si>
    <t>3511020</t>
  </si>
  <si>
    <t>3511130</t>
  </si>
  <si>
    <t>3511350</t>
  </si>
  <si>
    <t>Обслуговування державного боргу</t>
  </si>
  <si>
    <t>3511400</t>
  </si>
  <si>
    <t>3511800</t>
  </si>
  <si>
    <t>3607000</t>
  </si>
  <si>
    <t>3800000</t>
  </si>
  <si>
    <t>Міністерство інформаційної політики України</t>
  </si>
  <si>
    <t>3801000</t>
  </si>
  <si>
    <t>3801010</t>
  </si>
  <si>
    <t>3801020</t>
  </si>
  <si>
    <t>3801030</t>
  </si>
  <si>
    <t>6320000</t>
  </si>
  <si>
    <t>Національне антикорупційне бюро України</t>
  </si>
  <si>
    <t>6321000</t>
  </si>
  <si>
    <t>6321010</t>
  </si>
  <si>
    <t>6330000</t>
  </si>
  <si>
    <t>Національне агентство з питань запобігання корупції</t>
  </si>
  <si>
    <t>6331000</t>
  </si>
  <si>
    <t>6331010</t>
  </si>
  <si>
    <t>6340000</t>
  </si>
  <si>
    <t>Національна комісія, що здійснює державне регулювання у сферах енергетики та комунальних послуг</t>
  </si>
  <si>
    <t>6341000</t>
  </si>
  <si>
    <t>6341010</t>
  </si>
  <si>
    <t>6561810</t>
  </si>
  <si>
    <t>6641130</t>
  </si>
  <si>
    <t>6731100</t>
  </si>
  <si>
    <t>Проведення всеукраїнського консультативного опитування</t>
  </si>
  <si>
    <t>Івано-Франківська обласна державна адміністрація</t>
  </si>
  <si>
    <t>Державна регуляторна служба України</t>
  </si>
  <si>
    <t>Апарат Державної регуляторної служби України</t>
  </si>
  <si>
    <t>312</t>
  </si>
  <si>
    <t>340</t>
  </si>
  <si>
    <t>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t>
  </si>
  <si>
    <t>796</t>
  </si>
  <si>
    <t>Київська міська державна админістрація</t>
  </si>
  <si>
    <t>Кошти, отримані від реалізації майнових прав на фільми, вихідні матеріали фільмів та фільмокопій, створені за бюджетні кошти як за державним замовленням, так і на умовах фінансової підтримки</t>
  </si>
  <si>
    <t>РАЗОМ</t>
  </si>
  <si>
    <t>Надходження коштів із спеціального фонду бюджету, у тому числі:</t>
  </si>
  <si>
    <t>Інші джерела власних надходжень бюджетних установ</t>
  </si>
  <si>
    <t>інші надходження, у тому числі:</t>
  </si>
  <si>
    <t>**</t>
  </si>
  <si>
    <t>у тому числі за підгрупами</t>
  </si>
  <si>
    <t>сюда вписать назву КВК</t>
  </si>
  <si>
    <t>0100</t>
  </si>
  <si>
    <t>0120</t>
  </si>
  <si>
    <t>Організаційне, інформаційно-аналітичне та матеріально-технічне забезпечення діяльності Верховної Ради Автономної Республіки Крим</t>
  </si>
  <si>
    <t>0130</t>
  </si>
  <si>
    <t>0140</t>
  </si>
  <si>
    <t>Організаційне, інформаційно-аналітичне та матеріально-технічне забезпечення діяльності Рахункової палати Верховної Ради Автономної Республіки Крим</t>
  </si>
  <si>
    <t>0150</t>
  </si>
  <si>
    <t>Організаційне, інформаційно-аналітичне та матеріально-технічне забезпечення діяльності Ради міністрів Автономної Республіки Крим</t>
  </si>
  <si>
    <t>0160</t>
  </si>
  <si>
    <t>Керівництво і управління у відповідній сфері в Автономній Республіці Крим</t>
  </si>
  <si>
    <t>0170</t>
  </si>
  <si>
    <t>0180</t>
  </si>
  <si>
    <t>0190</t>
  </si>
  <si>
    <t>1000</t>
  </si>
  <si>
    <t>1010</t>
  </si>
  <si>
    <t>1020</t>
  </si>
  <si>
    <t>1030</t>
  </si>
  <si>
    <t>1040</t>
  </si>
  <si>
    <t>1050</t>
  </si>
  <si>
    <t>Надання загальної середньої освіти загальноосвітніми школами-інтернатами для дітей-сиріт і дітей, позбавлених батьківського піклування</t>
  </si>
  <si>
    <t>1060</t>
  </si>
  <si>
    <t>1070</t>
  </si>
  <si>
    <t>1080</t>
  </si>
  <si>
    <t>1090</t>
  </si>
  <si>
    <t>1100</t>
  </si>
  <si>
    <t>1110</t>
  </si>
  <si>
    <t>1120</t>
  </si>
  <si>
    <t>1130</t>
  </si>
  <si>
    <t>1140</t>
  </si>
  <si>
    <t>1150</t>
  </si>
  <si>
    <t>1160</t>
  </si>
  <si>
    <t>2000</t>
  </si>
  <si>
    <t>2010</t>
  </si>
  <si>
    <t>Багатопрофільна стаціонарна медична допомога населенню</t>
  </si>
  <si>
    <t>2020</t>
  </si>
  <si>
    <t>2030</t>
  </si>
  <si>
    <t>2040</t>
  </si>
  <si>
    <t>2050</t>
  </si>
  <si>
    <t>Лікарсько-акушерська допомога вагітним, породіллям та новонародженим</t>
  </si>
  <si>
    <t>2060</t>
  </si>
  <si>
    <t>2070</t>
  </si>
  <si>
    <t>2080</t>
  </si>
  <si>
    <t>2090</t>
  </si>
  <si>
    <t>Медико-соціальний захист дітей-сиріт і дітей, позбавлених батьківського піклування</t>
  </si>
  <si>
    <t>2100</t>
  </si>
  <si>
    <t>Створення банків крові та її компонентів</t>
  </si>
  <si>
    <t>2110</t>
  </si>
  <si>
    <t>2120</t>
  </si>
  <si>
    <t>2130</t>
  </si>
  <si>
    <t>Спеціалізована амбулаторно-поліклінічна допомога населенню</t>
  </si>
  <si>
    <t>2140</t>
  </si>
  <si>
    <t>2150</t>
  </si>
  <si>
    <t>Інформаційно-методичне та просвітницьке забезпечення в галузі охорони здоров'я</t>
  </si>
  <si>
    <t>Проведення належної медико-соціальної експертизи (МСЕК)</t>
  </si>
  <si>
    <t>3000</t>
  </si>
  <si>
    <t>3010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</si>
  <si>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</si>
  <si>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3011</t>
  </si>
  <si>
    <t>3012</t>
  </si>
  <si>
    <t>Надання субсидій населенню для відшкодування витрат на оплату житлово-комунальних послуг</t>
  </si>
  <si>
    <t>3020</t>
  </si>
  <si>
    <t>Надання пільг та субсидій населенню на придбання твердого та рідкого пічного побутового палива і скрапленого газу</t>
  </si>
  <si>
    <t>3021</t>
  </si>
  <si>
    <t>3022</t>
  </si>
  <si>
    <t>3023</t>
  </si>
  <si>
    <t>Надання субсидій населенню для відшкодування витрат на придбання твердого та рідкого пічного побутового палива і скрапленого газу</t>
  </si>
  <si>
    <t>Забезпечення побутовим вугіллям окремих категорій громадян</t>
  </si>
  <si>
    <t>3030</t>
  </si>
  <si>
    <t>3031</t>
  </si>
  <si>
    <t>3032</t>
  </si>
  <si>
    <t>3033</t>
  </si>
  <si>
    <t>3034</t>
  </si>
  <si>
    <t>Надання пільг окремим категоріям громадян з оплати послуг зв'язку</t>
  </si>
  <si>
    <t>3035</t>
  </si>
  <si>
    <t>Компенсаційні виплати на пільговий проїзд автомобільним транспортом окремим категоріям громадян</t>
  </si>
  <si>
    <t>3036</t>
  </si>
  <si>
    <t>Компенсаційні виплати на пільговий проїзд електротранспортом окремим категоріям громадян</t>
  </si>
  <si>
    <t>3040</t>
  </si>
  <si>
    <t>3041</t>
  </si>
  <si>
    <t>Надання допомоги у зв'язку з вагітністю і пологами</t>
  </si>
  <si>
    <t>3042</t>
  </si>
  <si>
    <t>3043</t>
  </si>
  <si>
    <t>Надання допомоги при народженні дитини</t>
  </si>
  <si>
    <t>3044</t>
  </si>
  <si>
    <t>Надання допомоги на дітей, над якими встановлено опіку чи піклування</t>
  </si>
  <si>
    <t>3045</t>
  </si>
  <si>
    <t>Надання допомоги на дітей одиноким матерям</t>
  </si>
  <si>
    <t>3046</t>
  </si>
  <si>
    <t>Надання тимчасової державної допомоги дітям</t>
  </si>
  <si>
    <t>3047</t>
  </si>
  <si>
    <t>Надання допомоги при усиновленні дитини</t>
  </si>
  <si>
    <t>3050</t>
  </si>
  <si>
    <t>Пільгове медичне обслуговування осіб, які постраждали внаслідок Чорнобильської катастрофи</t>
  </si>
  <si>
    <t>3060</t>
  </si>
  <si>
    <t>3070</t>
  </si>
  <si>
    <t>3080</t>
  </si>
  <si>
    <t>3090</t>
  </si>
  <si>
    <t>3100</t>
  </si>
  <si>
    <t>3101</t>
  </si>
  <si>
    <t>Забезпечення соціальними послугами стаціонарного догляду з наданням місця для проживання дітей з вадами фізичного та розумового розвитку</t>
  </si>
  <si>
    <t>3102</t>
  </si>
  <si>
    <t>3103</t>
  </si>
  <si>
    <t>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</si>
  <si>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</si>
  <si>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3105</t>
  </si>
  <si>
    <t>3110</t>
  </si>
  <si>
    <t>Заклади і заходи з питань дітей та їх соціального захисту</t>
  </si>
  <si>
    <t>3111</t>
  </si>
  <si>
    <t>Утримання закладів, що надають соціальні послуги дітям, які опинились у складних життєвих обставинах</t>
  </si>
  <si>
    <t>3112</t>
  </si>
  <si>
    <t>Заходи державної політики з питань дітей та їх соціального захисту</t>
  </si>
  <si>
    <t>3120</t>
  </si>
  <si>
    <t>3130</t>
  </si>
  <si>
    <t>Здійснення соціальної роботи з вразливими категоріями населення</t>
  </si>
  <si>
    <t>3131</t>
  </si>
  <si>
    <t>3132</t>
  </si>
  <si>
    <t>3133</t>
  </si>
  <si>
    <t>Заходи державної політики із забезпечення рівних прав та можливостей жінок та чоловіків</t>
  </si>
  <si>
    <t>Заходи державної політики з питань сім'ї</t>
  </si>
  <si>
    <t>3140</t>
  </si>
  <si>
    <t>Реалізація державної політики у молодіжній сфері</t>
  </si>
  <si>
    <t>Утримання клубів для підлітків за місцем проживання</t>
  </si>
  <si>
    <t>Інші заходи та заклади молодіжної політики</t>
  </si>
  <si>
    <t>3150</t>
  </si>
  <si>
    <t>3160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</si>
  <si>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</si>
  <si>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3170</t>
  </si>
  <si>
    <t>3180</t>
  </si>
  <si>
    <t>3190</t>
  </si>
  <si>
    <t>3200</t>
  </si>
  <si>
    <t>Соціальний захист ветеранів війни та праці</t>
  </si>
  <si>
    <t>3210</t>
  </si>
  <si>
    <t>3220</t>
  </si>
  <si>
    <t>Забезпечення обробки інформації з нарахування та виплати допомог і компенсацій</t>
  </si>
  <si>
    <t>3230</t>
  </si>
  <si>
    <t>4000</t>
  </si>
  <si>
    <t>4010</t>
  </si>
  <si>
    <t>4020</t>
  </si>
  <si>
    <t>4030</t>
  </si>
  <si>
    <t>4040</t>
  </si>
  <si>
    <t>4050</t>
  </si>
  <si>
    <t>4060</t>
  </si>
  <si>
    <t>4070</t>
  </si>
  <si>
    <t>4080</t>
  </si>
  <si>
    <t>5000</t>
  </si>
  <si>
    <t>5010</t>
  </si>
  <si>
    <t>Проведення спортивної роботи в регіоні</t>
  </si>
  <si>
    <t>5011</t>
  </si>
  <si>
    <t>5012</t>
  </si>
  <si>
    <t>5020</t>
  </si>
  <si>
    <t>5021</t>
  </si>
  <si>
    <t>5022</t>
  </si>
  <si>
    <t>5030</t>
  </si>
  <si>
    <t>Розвиток дитячо-юнацького та резервного спорту</t>
  </si>
  <si>
    <t>5031</t>
  </si>
  <si>
    <t>Утримання та навчально-тренувальна робота комунальних дитячо-юнацьких спортивних шкіл</t>
  </si>
  <si>
    <t>5032</t>
  </si>
  <si>
    <t>Фінансова підтримка дитячо-юнацьких спортивних шкіл фізкультурно-спортивних товариств</t>
  </si>
  <si>
    <t>5033</t>
  </si>
  <si>
    <t>5040</t>
  </si>
  <si>
    <t>Підтримка і розвиток спортивної інфраструктури</t>
  </si>
  <si>
    <t>5041</t>
  </si>
  <si>
    <t>5042</t>
  </si>
  <si>
    <t>5050</t>
  </si>
  <si>
    <t>Підтримка фізкультурно-спортивного руху</t>
  </si>
  <si>
    <t>5051</t>
  </si>
  <si>
    <t>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t>
  </si>
  <si>
    <t>5052</t>
  </si>
  <si>
    <t>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t>
  </si>
  <si>
    <t>5053</t>
  </si>
  <si>
    <t>Фінансова підтримка на утримання місцевих осередків (рад) всеукраїнських організацій фізкультурно-спортивної спрямованості</t>
  </si>
  <si>
    <t>5060</t>
  </si>
  <si>
    <t>Інші заходи з розвитку фізичної культури та спорту</t>
  </si>
  <si>
    <t>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</si>
  <si>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</si>
  <si>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5062</t>
  </si>
  <si>
    <t>Підтримка спорту вищих досягнень та організацій, які здійснюють фізкультурно-спортивну діяльність в регіоні</t>
  </si>
  <si>
    <t>5063</t>
  </si>
  <si>
    <t>Забезпечення діяльності централізованої бухгалтерії</t>
  </si>
  <si>
    <t>6000</t>
  </si>
  <si>
    <t>6010</t>
  </si>
  <si>
    <t>6020</t>
  </si>
  <si>
    <t>6030</t>
  </si>
  <si>
    <t>6040</t>
  </si>
  <si>
    <t>Утримання об'єктів соціальної сфери підприємств, що передаються до комунальної власності</t>
  </si>
  <si>
    <t>6050</t>
  </si>
  <si>
    <t>6060</t>
  </si>
  <si>
    <t>6070</t>
  </si>
  <si>
    <t>6080</t>
  </si>
  <si>
    <t>Підтримка діяльності готельного господарства</t>
  </si>
  <si>
    <t>6090</t>
  </si>
  <si>
    <t>Впровадження засобів обліку витрат та регулювання споживання води та теплової енергії</t>
  </si>
  <si>
    <t>Зв'язок, телекомунікації та інформатика</t>
  </si>
  <si>
    <t>7000</t>
  </si>
  <si>
    <t>7200</t>
  </si>
  <si>
    <t>7210</t>
  </si>
  <si>
    <t>7300</t>
  </si>
  <si>
    <t>7310</t>
  </si>
  <si>
    <t>7320</t>
  </si>
  <si>
    <t>7330</t>
  </si>
  <si>
    <t>7340</t>
  </si>
  <si>
    <t>7400</t>
  </si>
  <si>
    <t>7410</t>
  </si>
  <si>
    <t>Заходи з енергозбереження</t>
  </si>
  <si>
    <t>7420</t>
  </si>
  <si>
    <t>7430</t>
  </si>
  <si>
    <t>7440</t>
  </si>
  <si>
    <t>7450</t>
  </si>
  <si>
    <t>Сприяння розвитку малого та середнього підприємництва</t>
  </si>
  <si>
    <t>7460</t>
  </si>
  <si>
    <t>7470</t>
  </si>
  <si>
    <t>Інші заходи, пов'язані з економічною діяльністю</t>
  </si>
  <si>
    <t>7600</t>
  </si>
  <si>
    <t>7610</t>
  </si>
  <si>
    <t>7620</t>
  </si>
  <si>
    <t>7630</t>
  </si>
  <si>
    <t>8000</t>
  </si>
  <si>
    <t>Проведення місцевих виборів</t>
  </si>
  <si>
    <t>8100</t>
  </si>
  <si>
    <t>8110</t>
  </si>
  <si>
    <t>8120</t>
  </si>
  <si>
    <t>8130</t>
  </si>
  <si>
    <t>8200</t>
  </si>
  <si>
    <t>8210</t>
  </si>
  <si>
    <t>8220</t>
  </si>
  <si>
    <t>8230</t>
  </si>
  <si>
    <t>8300</t>
  </si>
  <si>
    <t>8310</t>
  </si>
  <si>
    <t>8320</t>
  </si>
  <si>
    <t>8330</t>
  </si>
  <si>
    <t>8340</t>
  </si>
  <si>
    <t>8400</t>
  </si>
  <si>
    <t>8410</t>
  </si>
  <si>
    <t>8420</t>
  </si>
  <si>
    <t>8500</t>
  </si>
  <si>
    <t>9100</t>
  </si>
  <si>
    <t>9110</t>
  </si>
  <si>
    <t>9120</t>
  </si>
  <si>
    <t>9130</t>
  </si>
  <si>
    <t>9140</t>
  </si>
  <si>
    <t>9150</t>
  </si>
  <si>
    <t>9200</t>
  </si>
  <si>
    <t>Державний</t>
  </si>
  <si>
    <t>Місцевий</t>
  </si>
  <si>
    <t>8700</t>
  </si>
  <si>
    <t>8800</t>
  </si>
  <si>
    <t>ТПКВКМБ / ТКВКБМС</t>
  </si>
  <si>
    <t>Код програмної (державний) або ТПКВКМБ / ТКВКБМС (місцевий)</t>
  </si>
  <si>
    <t>160</t>
  </si>
  <si>
    <t>Міністерство з питань тимчасово окупованих територій та внутрішньо переміщених осіб України</t>
  </si>
  <si>
    <t>643</t>
  </si>
  <si>
    <t>Нацiональне агентство України з питань виявлення, розшуку та управлiння активами, одержаними вiд корупцiйних та iнших злочинiв</t>
  </si>
  <si>
    <t>301470</t>
  </si>
  <si>
    <t>301840</t>
  </si>
  <si>
    <t>Створення Культурно-мистецького та музейного комплексу іМистецький арсеналі</t>
  </si>
  <si>
    <t>901030</t>
  </si>
  <si>
    <t>1002130</t>
  </si>
  <si>
    <t>1003100</t>
  </si>
  <si>
    <t>1006100</t>
  </si>
  <si>
    <t>1007000</t>
  </si>
  <si>
    <t>1007010</t>
  </si>
  <si>
    <t>1007020</t>
  </si>
  <si>
    <t>1007030</t>
  </si>
  <si>
    <t>1007040</t>
  </si>
  <si>
    <t>1101480</t>
  </si>
  <si>
    <t>1101610</t>
  </si>
  <si>
    <t>1201510</t>
  </si>
  <si>
    <t>1201520</t>
  </si>
  <si>
    <t>1211110</t>
  </si>
  <si>
    <t>1600000</t>
  </si>
  <si>
    <t>1601000</t>
  </si>
  <si>
    <t>Апарат Міністерства з питань тимчасово окупованих територій та внутрішньо переміщених осіб України</t>
  </si>
  <si>
    <t>1601010</t>
  </si>
  <si>
    <t>Керівництво та управління з питань тимчасово окупованих територій та внутрішньо переміщених осіб</t>
  </si>
  <si>
    <t>1808020</t>
  </si>
  <si>
    <t>1808030</t>
  </si>
  <si>
    <t>2101450</t>
  </si>
  <si>
    <t>2201570</t>
  </si>
  <si>
    <t>2201580</t>
  </si>
  <si>
    <t>2201590</t>
  </si>
  <si>
    <t>2201610</t>
  </si>
  <si>
    <t>2202020</t>
  </si>
  <si>
    <t>2202030</t>
  </si>
  <si>
    <t>2202040</t>
  </si>
  <si>
    <t>2202060</t>
  </si>
  <si>
    <t>2202080</t>
  </si>
  <si>
    <t>2202090</t>
  </si>
  <si>
    <t>2202100</t>
  </si>
  <si>
    <t>2202140</t>
  </si>
  <si>
    <t>2202180</t>
  </si>
  <si>
    <t>2204020</t>
  </si>
  <si>
    <t>2204030</t>
  </si>
  <si>
    <t>2204060</t>
  </si>
  <si>
    <t>2211200</t>
  </si>
  <si>
    <t>2301040</t>
  </si>
  <si>
    <t>Проведення епідеміологічного нагляду (спостереження), діяльність лабораторних підрозділів Центру громадського здоров'я та заходи боротьби з епідеміями</t>
  </si>
  <si>
    <t>2301390</t>
  </si>
  <si>
    <t>2301460</t>
  </si>
  <si>
    <t>2301490</t>
  </si>
  <si>
    <t>2301500</t>
  </si>
  <si>
    <t>2306020</t>
  </si>
  <si>
    <t>2306030</t>
  </si>
  <si>
    <t>2306060</t>
  </si>
  <si>
    <t>2306820</t>
  </si>
  <si>
    <t>2307000</t>
  </si>
  <si>
    <t>Державна служба з лікарських засобів та контролю за наркотиками</t>
  </si>
  <si>
    <t>2307010</t>
  </si>
  <si>
    <t>Керівництво та управління у сфері лікарських засобів та контролю за наркотиками</t>
  </si>
  <si>
    <t>2407800</t>
  </si>
  <si>
    <t>2408800</t>
  </si>
  <si>
    <t>2503020</t>
  </si>
  <si>
    <t>2506080</t>
  </si>
  <si>
    <t>2511130</t>
  </si>
  <si>
    <t>2511140</t>
  </si>
  <si>
    <t>2511150</t>
  </si>
  <si>
    <t>2511160</t>
  </si>
  <si>
    <t>2751640</t>
  </si>
  <si>
    <t>2751650</t>
  </si>
  <si>
    <t>2761070</t>
  </si>
  <si>
    <t>2761130</t>
  </si>
  <si>
    <t>2761590</t>
  </si>
  <si>
    <t>2761600</t>
  </si>
  <si>
    <t>2801410</t>
  </si>
  <si>
    <t>2808020</t>
  </si>
  <si>
    <t>2808030</t>
  </si>
  <si>
    <t>2808080</t>
  </si>
  <si>
    <t>2808100</t>
  </si>
  <si>
    <t>Державна служба України з питань безпечності харчових продуктів та захисту споживачів</t>
  </si>
  <si>
    <t>2809010</t>
  </si>
  <si>
    <t>Керівництво та управління у сфері безпечності харчових продуктів та захисту споживачів</t>
  </si>
  <si>
    <t>Протиепізоотичні заходи та участь у  Міжнародному епізоотичному бюро</t>
  </si>
  <si>
    <t>Організація та регулювання діяльності установ в системі Державної служби України з питань безпечності харчових продуктів та захисту споживачів</t>
  </si>
  <si>
    <t>3101230</t>
  </si>
  <si>
    <t>3101600</t>
  </si>
  <si>
    <t>3105030</t>
  </si>
  <si>
    <t>3111800</t>
  </si>
  <si>
    <t>Реалізація державного інвестиційного проекту "Покращення стану автомобільних доріг загального користування у Львівській області"</t>
  </si>
  <si>
    <t>3501470</t>
  </si>
  <si>
    <t>3501480</t>
  </si>
  <si>
    <t>3511680</t>
  </si>
  <si>
    <t>3607020</t>
  </si>
  <si>
    <t>3607030</t>
  </si>
  <si>
    <t>5961060</t>
  </si>
  <si>
    <t>6331020</t>
  </si>
  <si>
    <t>6381210</t>
  </si>
  <si>
    <t>6430000</t>
  </si>
  <si>
    <t>6431000</t>
  </si>
  <si>
    <t>6431010</t>
  </si>
  <si>
    <t>6521230</t>
  </si>
  <si>
    <t>6561820</t>
  </si>
  <si>
    <t>6601050</t>
  </si>
  <si>
    <t>6621060</t>
  </si>
  <si>
    <t>6641140</t>
  </si>
  <si>
    <t>6642000</t>
  </si>
  <si>
    <t>6642010</t>
  </si>
  <si>
    <t>6642020</t>
  </si>
  <si>
    <t>Рядок виключено</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</si>
  <si>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</si>
  <si>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Підвищення кваліфікації депутатів місцевих рад та посадових осіб місцевого самоврядування</t>
  </si>
  <si>
    <t>Інша діяльність у сфері державного управління</t>
  </si>
  <si>
    <t>Проведення місцевих виборів та референдумів, забезпечення діяльності виборчої комісії Автономної Республіки Крим</t>
  </si>
  <si>
    <t>Проведення місцевих референдумів</t>
  </si>
  <si>
    <t>Забезпечення діяльності виборчої комісії Автономної Республіки Крим</t>
  </si>
  <si>
    <t>Надання дошкільної освіти</t>
  </si>
  <si>
    <t>Надання спеціальної освіти школами естетичного виховання (музичними, художніми, хореографічними, театральними, хоровими, мистецькими)</t>
  </si>
  <si>
    <t>Підготовка кадрів професійно-технічними закладами та іншими закладами освіти</t>
  </si>
  <si>
    <t>Інші програми, заклади та заходи у сфері освіти</t>
  </si>
  <si>
    <t>Санаторно-курортна допомога населенню</t>
  </si>
  <si>
    <t>Екстрена та швидка медична допомога населенню</t>
  </si>
  <si>
    <t>Стоматологічна допомога населенню</t>
  </si>
  <si>
    <t>Первинна медична допомога населенню, що надається центрами первинної медичної (медико-санітарної) допомоги</t>
  </si>
  <si>
    <t>Централізовані заходи з лікування хворих на цукровий та нецукровий діабет</t>
  </si>
  <si>
    <t>Відшкодування вартості лікарських засобів для лікування окремих захворювань</t>
  </si>
  <si>
    <t>Надання інших пільг окремим категоріям громадян відповідно до законодавства</t>
  </si>
  <si>
    <t>Інші заклади та заходи</t>
  </si>
  <si>
    <t>Фінансова підтримка театрів</t>
  </si>
  <si>
    <t>Забезпечення діяльності бібліотек</t>
  </si>
  <si>
    <t>Забезпечення діяльності заповідників</t>
  </si>
  <si>
    <t>Інші заклади та заходи в галузі культури і мистецтва</t>
  </si>
  <si>
    <t>Утримання та фінансова підтримка спортивних споруд</t>
  </si>
  <si>
    <t>Експлуатація та технічне обслуговування житлового фонду</t>
  </si>
  <si>
    <t>Забезпечення діяльності водопровідно-каналізаційного господарства</t>
  </si>
  <si>
    <t>Забезпечення збору та вивезення сміття і відходів</t>
  </si>
  <si>
    <t>Забезпечення надійної та безперебійної експлуатації ліфтів</t>
  </si>
  <si>
    <t>Забезпечення функціонування підприємств, установ та організацій, що виробляють, виконують та/або надають житлово-комунальні послуги</t>
  </si>
  <si>
    <t>Організація благоустрою населених пунктів</t>
  </si>
  <si>
    <t>Регулювання цін/тарифів на житлово-комунальні послуги</t>
  </si>
  <si>
    <t>Придбання житла для окремих категорій населення відповідно до законодавства</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</si>
  <si>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t>
  </si>
  <si>
    <t>Здешевлення вартості іпотечних кредитів для забезпечення доступним житлом громадян, які потребують поліпшення житлових умов</t>
  </si>
  <si>
    <t>Інша діяльність у сфері житлово-комунального господарства</t>
  </si>
  <si>
    <t>Економічна діяльність</t>
  </si>
  <si>
    <t>Сільське, лісове, рибне господарство та мисливство</t>
  </si>
  <si>
    <t>Забезпечення діяльності ветеринарних лікарень та ветеринарних лабораторій</t>
  </si>
  <si>
    <t>Реалізація програм у галузі лісового господарства і мисливства</t>
  </si>
  <si>
    <t>Будівництво та регіональний розвиток</t>
  </si>
  <si>
    <t>Проектування, реставрація та охорона пам'яток архітектури</t>
  </si>
  <si>
    <t>Розроблення схем планування та забудови територій (містобудівної документації)</t>
  </si>
  <si>
    <t>Реалізація проектів в рамках Надзвичайної кредитної програми для відновлення України</t>
  </si>
  <si>
    <t>Реалізація інших заходів щодо соціально-економічного розвитку територій</t>
  </si>
  <si>
    <t>Транспорт та транспортна інфраструктура, дорожнє господарство</t>
  </si>
  <si>
    <t>Забезпечення надання послуг з перевезення пасажирів автомобільним транспортом</t>
  </si>
  <si>
    <t>Утримання та розвиток автотранспорту</t>
  </si>
  <si>
    <t>Інші заходи у сфері автотранспорту</t>
  </si>
  <si>
    <t>Забезпечення надання послуг з перевезення пасажирів електротранспортом</t>
  </si>
  <si>
    <t>Регулювання цін на послуги місцевого наземного електротранспорту</t>
  </si>
  <si>
    <t>Утримання та розвиток місцевих аеропортів</t>
  </si>
  <si>
    <t>Утримання та розвиток транспортної інфраструктури</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</si>
  <si>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</si>
  <si>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</si>
  <si>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Інша діяльність у сфері дорожнього господарства</t>
  </si>
  <si>
    <t>Реалізація програм у сфері зв'язку</t>
  </si>
  <si>
    <t>Реалізація Національної програми інформатизації</t>
  </si>
  <si>
    <t>Інші заходи у сфері зв'язку, телекомунікації та інформатики</t>
  </si>
  <si>
    <t>Інші програми та заходи, пов'язані з економічною діяльністю</t>
  </si>
  <si>
    <t>Розвиток готельного господарства та туризму</t>
  </si>
  <si>
    <t>Реалізація програм і заходів в галузі туризму та курортів</t>
  </si>
  <si>
    <t>Реалізація програм і заходів в галузі зовнішньоекономічної діяльності</t>
  </si>
  <si>
    <t>Членські внески до асоціацій органів місцевого самоврядування</t>
  </si>
  <si>
    <t>Інша економічна діяльність</t>
  </si>
  <si>
    <t>Інша діяльність</t>
  </si>
  <si>
    <t>Захист населення і територій від надзвичайних ситуацій техногенного та природного характеру</t>
  </si>
  <si>
    <t>Забезпечення діяльності місцевої пожежної охорони</t>
  </si>
  <si>
    <t>Громадський порядок та безпека</t>
  </si>
  <si>
    <t>Муніципальні формування з охорони громадського порядку</t>
  </si>
  <si>
    <t>Інші заходи громадського порядку та безпеки</t>
  </si>
  <si>
    <t>Запобігання та ліквідація забруднення навколишнього природного середовища</t>
  </si>
  <si>
    <t>Природоохоронні заходи за рахунок цільових фондів</t>
  </si>
  <si>
    <t>Фінансова підтримка засобів масової інформації</t>
  </si>
  <si>
    <t>Інші заходи у сфері засобів масової інформації</t>
  </si>
  <si>
    <t>Обслуговування місцевого боргу</t>
  </si>
  <si>
    <t>Кредитування</t>
  </si>
  <si>
    <t>Довгострокові кредити для здобуття вищої освіти та їх повернення</t>
  </si>
  <si>
    <t>Повернення кредиту</t>
  </si>
  <si>
    <t>Пільгові кредити членам житлово-будівельних кооперативів та їх повернення</t>
  </si>
  <si>
    <t>Повернення позичок</t>
  </si>
  <si>
    <t>Кредити (позики), що залучаються органами місцевого самоврядування, від міжнародних фінансових організацій для реалізації інвестиційних програм (проектів) та їх повернення</t>
  </si>
  <si>
    <t>Отримання кредитів (позик)</t>
  </si>
  <si>
    <t>Повернення кредитів (позик)</t>
  </si>
  <si>
    <t>Забезпечення гарантійних зобов'язань за позичальників, що отримали кредити під місцеві гарантії</t>
  </si>
  <si>
    <t>Повернення коштів, наданих для виконання гарантійних зобов'язань за позичальників, що отримали кредити під місцеві гарантії</t>
  </si>
  <si>
    <t>Міжбюджетні трансферти</t>
  </si>
  <si>
    <t>Субвенції з місцевого бюджету іншим місцевим бюджетам на здійснення програм соціального захисту за рахунок субвенцій з державного бюджету</t>
  </si>
  <si>
    <t>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</si>
  <si>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Субвенція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</si>
  <si>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Субвенції з місцевого бюджету іншим місцевим бюджетам на здійснення програм у галузі освіти за рахунок субвенцій з державного бюджету</t>
  </si>
  <si>
    <t>Субвенція з місцевого бюджету за рахунок залишку коштів освітньої субвенції, що утворився на початок бюджетного періоду</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</si>
  <si>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</si>
  <si>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місцевого бюджету на модернізацію та оновлення матеріально-технічної бази професійно-технічних навчальних закладів за рахунок відповідної субвенції з державного бюджету</t>
  </si>
  <si>
    <t>Субвенція з місцевого бюджету за рахунок залишку коштів медичної субвенції, що утворився на початок бюджетного періоду</t>
  </si>
  <si>
    <t>Субвенція з місцевого бюджету на придбання витратних матеріалів для закладів охорони здоров'я та лікарських засобів для інгаляційної анестезії за рахунок відповідної субвенції з державного бюджету</t>
  </si>
  <si>
    <t>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t>
  </si>
  <si>
    <t>Субвенція з місцевого бюджету на придбання ангіографічного обладнання за рахунок відповідної субвенції з державного бюджету</t>
  </si>
  <si>
    <t>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</si>
  <si>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Субвенція з місцевого бюджету на реалізацію заходів, спрямованих на розвиток системи охорони здоров'я у сільській місцевості за рахунок відповідної субвенції з державного бюджету</t>
  </si>
  <si>
    <t>Субвенції з місцевого бюджету іншим місцевим бюджетам на здійснення програм соціально-економічного та культурного розвитку регіонів за рахунок коштів, які надаються з державного бюджету</t>
  </si>
  <si>
    <t>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t>
  </si>
  <si>
    <t>Субвенція з місцевого бюджету на здійснення заходів щодо соціально-економічного розвитку окремих територій за рахунок відповідної субвенції з державного бюджету</t>
  </si>
  <si>
    <t>Субвенція з місцевого бюджету на здійснення заходів щодо підтримки територій, що зазнали негативного впливу внаслідок збройного конфлікту на сході України, за рахунок відповідної субвенції з державного бюджету</t>
  </si>
  <si>
    <t>Субвенції з місцевого бюджету іншим місцевим бюджетам на здійснення інших програм та заходів за рахунок субвенцій з державного бюджету</t>
  </si>
  <si>
    <t>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</si>
  <si>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Субвенції з місцевого бюджету іншим місцевим бюджетам на здійснення програм та заходів за рахунок коштів місцевих бюджетів</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</si>
  <si>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</si>
  <si>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Субвенція з місцевого бюджету на реалізацію проектів співробітництва між територіальними громадами</t>
  </si>
  <si>
    <t>0110</t>
  </si>
  <si>
    <t>0191</t>
  </si>
  <si>
    <t>0192</t>
  </si>
  <si>
    <t>0193</t>
  </si>
  <si>
    <t>2111</t>
  </si>
  <si>
    <t>2112</t>
  </si>
  <si>
    <t>2141</t>
  </si>
  <si>
    <t>2142</t>
  </si>
  <si>
    <t>2143</t>
  </si>
  <si>
    <t>2144</t>
  </si>
  <si>
    <t>2145</t>
  </si>
  <si>
    <t>2146</t>
  </si>
  <si>
    <t>3121</t>
  </si>
  <si>
    <t>3122</t>
  </si>
  <si>
    <t>3123</t>
  </si>
  <si>
    <t>6011</t>
  </si>
  <si>
    <t>6012</t>
  </si>
  <si>
    <t>6013</t>
  </si>
  <si>
    <t>6014</t>
  </si>
  <si>
    <t>6015</t>
  </si>
  <si>
    <t>6016</t>
  </si>
  <si>
    <t>6017</t>
  </si>
  <si>
    <t>6071</t>
  </si>
  <si>
    <t>6072</t>
  </si>
  <si>
    <t>6081</t>
  </si>
  <si>
    <t>6082</t>
  </si>
  <si>
    <t>6083</t>
  </si>
  <si>
    <t>6084</t>
  </si>
  <si>
    <t>6085</t>
  </si>
  <si>
    <t>6086</t>
  </si>
  <si>
    <t>7100</t>
  </si>
  <si>
    <t>7110</t>
  </si>
  <si>
    <t>7120</t>
  </si>
  <si>
    <t>7130</t>
  </si>
  <si>
    <t>7140</t>
  </si>
  <si>
    <t>7150</t>
  </si>
  <si>
    <t>7160</t>
  </si>
  <si>
    <t>7220</t>
  </si>
  <si>
    <t>7321</t>
  </si>
  <si>
    <t>7322</t>
  </si>
  <si>
    <t>7323</t>
  </si>
  <si>
    <t>7324</t>
  </si>
  <si>
    <t>7325</t>
  </si>
  <si>
    <t>7350</t>
  </si>
  <si>
    <t>7360</t>
  </si>
  <si>
    <t>7361</t>
  </si>
  <si>
    <t>7362</t>
  </si>
  <si>
    <t>7363</t>
  </si>
  <si>
    <t>7364</t>
  </si>
  <si>
    <t>7365</t>
  </si>
  <si>
    <t>7366</t>
  </si>
  <si>
    <t>7370</t>
  </si>
  <si>
    <t>7411</t>
  </si>
  <si>
    <t>7412</t>
  </si>
  <si>
    <t>7413</t>
  </si>
  <si>
    <t>7421</t>
  </si>
  <si>
    <t>7422</t>
  </si>
  <si>
    <t>7423</t>
  </si>
  <si>
    <t>7424</t>
  </si>
  <si>
    <t>7425</t>
  </si>
  <si>
    <t>7426</t>
  </si>
  <si>
    <t>7461</t>
  </si>
  <si>
    <t>7462</t>
  </si>
  <si>
    <t>7463</t>
  </si>
  <si>
    <t>7464</t>
  </si>
  <si>
    <t>7500</t>
  </si>
  <si>
    <t>7510</t>
  </si>
  <si>
    <t>7520</t>
  </si>
  <si>
    <t>7530</t>
  </si>
  <si>
    <t>7621</t>
  </si>
  <si>
    <t>7622</t>
  </si>
  <si>
    <t>7640</t>
  </si>
  <si>
    <t>7650</t>
  </si>
  <si>
    <t>7660</t>
  </si>
  <si>
    <t>7670</t>
  </si>
  <si>
    <t>7680</t>
  </si>
  <si>
    <t>7690</t>
  </si>
  <si>
    <t>7691</t>
  </si>
  <si>
    <t>7692</t>
  </si>
  <si>
    <t>7693</t>
  </si>
  <si>
    <t>7700</t>
  </si>
  <si>
    <t>8311</t>
  </si>
  <si>
    <t>8312</t>
  </si>
  <si>
    <t>8313</t>
  </si>
  <si>
    <t>8600</t>
  </si>
  <si>
    <t>8810</t>
  </si>
  <si>
    <t>8811</t>
  </si>
  <si>
    <t>8812</t>
  </si>
  <si>
    <t>8820</t>
  </si>
  <si>
    <t>8821</t>
  </si>
  <si>
    <t>8822</t>
  </si>
  <si>
    <t>8830</t>
  </si>
  <si>
    <t>8831</t>
  </si>
  <si>
    <t>8832</t>
  </si>
  <si>
    <t>8840</t>
  </si>
  <si>
    <t>8841</t>
  </si>
  <si>
    <t>8842</t>
  </si>
  <si>
    <t>8850</t>
  </si>
  <si>
    <t>8851</t>
  </si>
  <si>
    <t>8852</t>
  </si>
  <si>
    <t>8860</t>
  </si>
  <si>
    <t>8861</t>
  </si>
  <si>
    <t>8862</t>
  </si>
  <si>
    <t>8870</t>
  </si>
  <si>
    <t>8871</t>
  </si>
  <si>
    <t>8872</t>
  </si>
  <si>
    <t>8880</t>
  </si>
  <si>
    <t>8881</t>
  </si>
  <si>
    <t>8882</t>
  </si>
  <si>
    <t>8900</t>
  </si>
  <si>
    <t>9000</t>
  </si>
  <si>
    <t>9210</t>
  </si>
  <si>
    <t>9220</t>
  </si>
  <si>
    <t>9230</t>
  </si>
  <si>
    <t>9240</t>
  </si>
  <si>
    <t>9250</t>
  </si>
  <si>
    <t>9260</t>
  </si>
  <si>
    <t>9270</t>
  </si>
  <si>
    <t>9300</t>
  </si>
  <si>
    <t>9310</t>
  </si>
  <si>
    <t>9320</t>
  </si>
  <si>
    <t>9330</t>
  </si>
  <si>
    <t>9340</t>
  </si>
  <si>
    <t>9400</t>
  </si>
  <si>
    <t>9410</t>
  </si>
  <si>
    <t>9420</t>
  </si>
  <si>
    <t>9430</t>
  </si>
  <si>
    <t>9440</t>
  </si>
  <si>
    <t>9450</t>
  </si>
  <si>
    <t>9460</t>
  </si>
  <si>
    <t>9470</t>
  </si>
  <si>
    <t>9480</t>
  </si>
  <si>
    <t>9500</t>
  </si>
  <si>
    <t>9510</t>
  </si>
  <si>
    <t>9520</t>
  </si>
  <si>
    <t>9530</t>
  </si>
  <si>
    <t>9540</t>
  </si>
  <si>
    <t>9550</t>
  </si>
  <si>
    <t>9560</t>
  </si>
  <si>
    <t>9600</t>
  </si>
  <si>
    <t>9610</t>
  </si>
  <si>
    <t>9620</t>
  </si>
  <si>
    <t>9630</t>
  </si>
  <si>
    <t>9640</t>
  </si>
  <si>
    <t>9700</t>
  </si>
  <si>
    <t>9710</t>
  </si>
  <si>
    <t>9720</t>
  </si>
  <si>
    <t>9730</t>
  </si>
  <si>
    <t>9740</t>
  </si>
  <si>
    <t>9750</t>
  </si>
  <si>
    <t>9760</t>
  </si>
  <si>
    <t>9770</t>
  </si>
  <si>
    <t>9800</t>
  </si>
  <si>
    <t>Код відомчої класифікації та кредитування</t>
  </si>
  <si>
    <t>Назва головного розпорядника коштів місцевого бюджету</t>
  </si>
  <si>
    <t>Апарат (секретаріат) місцевої ради, Верховної Ради Автономної Республіки Крим, обласні, Київська та Севастопольська міські ради, районні ради і ради міст обласного та республіканського Автономної Республіки Крим, районного значення, селищні, сільські ради, районні ради у міста</t>
  </si>
  <si>
    <t>02</t>
  </si>
  <si>
    <t>Виконавчі органи місцевих рад, Рада міністрів Автономної Республіки Крим, державна адміністрація (обласні державні адміністрації, Київська, Севастопольська міські державні адміністрації, районні державні адміністрації (управління, відділи)</t>
  </si>
  <si>
    <t>04</t>
  </si>
  <si>
    <t>Орган1 з питань освіти і науки</t>
  </si>
  <si>
    <t>Орган1 з питань охорони здоров'я</t>
  </si>
  <si>
    <t>Орган1 з питань праці та соціального захисту населення</t>
  </si>
  <si>
    <t>Орган1 у справах дітей</t>
  </si>
  <si>
    <t>Орган1 з питань культури, національностей та релігій</t>
  </si>
  <si>
    <t>Орган1 з питань молоді та спорту</t>
  </si>
  <si>
    <t>12</t>
  </si>
  <si>
    <t>Орган1 з питань житлово-комунального господарства</t>
  </si>
  <si>
    <t>Орган1 з питань палива і енергетики</t>
  </si>
  <si>
    <t>Орган1 з питань благоустрою населених пунктів</t>
  </si>
  <si>
    <t>Орган1 з питань будівництва</t>
  </si>
  <si>
    <t>Орган1 з питань містобудування та архітектури</t>
  </si>
  <si>
    <t>Орган1 з питань державного архітектурно-будівельного контролю</t>
  </si>
  <si>
    <t>18</t>
  </si>
  <si>
    <t>Орган1 з питань охорони культурної спадщини</t>
  </si>
  <si>
    <t>Орган1 з питань інфраструктури</t>
  </si>
  <si>
    <t>Орган1 з питань інформатизації, аналітичного забезпечення та електронного урядування</t>
  </si>
  <si>
    <t>Орган1 з питань пожежної охорони</t>
  </si>
  <si>
    <t>22</t>
  </si>
  <si>
    <t>Орган1 з питань охорони громадського порядку</t>
  </si>
  <si>
    <t>23</t>
  </si>
  <si>
    <t>Орган1 з питань інформаційної діяльності, засобів масової інформації та комунікацій з громадськістю</t>
  </si>
  <si>
    <t>Орган1 з питань агропромислового комплексу, сільського господарства та продовольства</t>
  </si>
  <si>
    <t>Орган1 з питань зовнішньоекономічної та міжнародної діяльності</t>
  </si>
  <si>
    <t>Орган1 з питань туризму та курортів</t>
  </si>
  <si>
    <t>Орган1 з питань економічного розвитку, торгівлі та інвестицій</t>
  </si>
  <si>
    <t>28</t>
  </si>
  <si>
    <t>Орган1 з питань екології, охорони навколишнього середовища та природних ресурсів</t>
  </si>
  <si>
    <t>Орган1 захисту населення і територій від надзвичайних ситуацій техногенного та природного характеру</t>
  </si>
  <si>
    <t>Орган1 з питань мобілізаційної підготовки та цивільного захисту населення</t>
  </si>
  <si>
    <t>Орган1 з питань управління комунальним майном</t>
  </si>
  <si>
    <t>Орган1 з питань реклами та масових заходів</t>
  </si>
  <si>
    <t>33</t>
  </si>
  <si>
    <t>Орган1 з питань реєстрації та державного реєстру</t>
  </si>
  <si>
    <t>34</t>
  </si>
  <si>
    <t>Орган1 з питань надання адміністративних послуг</t>
  </si>
  <si>
    <t>Орган1 з питань промисловості, розвитку інфраструктури та науково-технічної, інноваційної політики</t>
  </si>
  <si>
    <t>Орган1 з питань земельних відносин</t>
  </si>
  <si>
    <t>Орган1 з питань фінансів</t>
  </si>
  <si>
    <t>40 - 49</t>
  </si>
  <si>
    <t>Районні державні адміністрації у містах з районним поділом за відсутності районних у містах рад</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</si>
  <si>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</si>
  <si>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</si>
  <si>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Забезпечення діяльності інших закладів у сфері освіти</t>
  </si>
  <si>
    <t>Інші програми та заходи у сфері освіти</t>
  </si>
  <si>
    <t>Амбулаторно-поліклінічна допомога населенню, крім первинної медичної допомоги</t>
  </si>
  <si>
    <t>Первинна медична допомога населенню</t>
  </si>
  <si>
    <t>Первинна медична допомога населенню, що надається фельдшерськими, фельдшерсько-акушерськими пунктами</t>
  </si>
  <si>
    <t>Первинна медична допомога населенню, що надається амбулаторно-поліклінічними закладами (відділеннями)</t>
  </si>
  <si>
    <t>Надання державної соціальної допомоги особам з інвалідністю з дитинства та дітям з інвалідністю</t>
  </si>
  <si>
    <t>Надання державної соціальної допомоги особам,  які не  мають права на пенсію, та особам з інвалідністю, державної соціальної допомоги на догляд</t>
  </si>
  <si>
    <t>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</si>
  <si>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Видатки на поховання учасників бойових дій та осіб з інвалідністю внаслідок війни</t>
  </si>
  <si>
    <t>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t>
  </si>
  <si>
    <t>Навчання та трудове влаштування осіб з інвалідністю</t>
  </si>
  <si>
    <t>Надання реабілітаційних послуг особам з інвалідністю та дітям з інвалідністю</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</si>
  <si>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</si>
  <si>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Забезпечення реалізації окремих програм для осіб з інвалідністю</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</si>
  <si>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</si>
  <si>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Надання фінансової підтримки громадським організаціям ветеранів і осіб з інвалідністю, діяльність яких має соціальну спрямованість</t>
  </si>
  <si>
    <t>Грошова компенсація за належні для отримання жилі приміщення для окремих категорій населення відповідно до законодавства</t>
  </si>
  <si>
    <t>Забезпечення діяльності інших закладів у сфері соціального захисту і соціального забезпечення</t>
  </si>
  <si>
    <t>Інші заходи у сфері соціального захисту і соціального забезпечення</t>
  </si>
  <si>
    <t>Інші заходи в галузі культури і мистецтва</t>
  </si>
  <si>
    <t>Здійснення фізкультурно-спортивної та реабілітаційної роботи серед осіб з інвалідністю</t>
  </si>
  <si>
    <t>Утримання центрів фізичної культури і спорту осіб з інвалідністю і реабілітаційних шкіл</t>
  </si>
  <si>
    <t>Проведення навчально-тренувальних зборів і змагань та заходів зі спорту осіб з інвалідністю</t>
  </si>
  <si>
    <t>Розвиток палаців спорту</t>
  </si>
  <si>
    <t>Створення сучасного біатлонного комплексу</t>
  </si>
  <si>
    <t>Будівництво житла для окремих категорій населення відповідно до законодавства</t>
  </si>
  <si>
    <t>Здійснення  заходів із землеустрою</t>
  </si>
  <si>
    <t>Виконання інвестиційних проектів</t>
  </si>
  <si>
    <t>Співфінансування інвестиційних проектів, що реалізуються за рахунок коштів державного фонду регіонального розвитку</t>
  </si>
  <si>
    <t>Виконання інвестиційних проектів в рамках формування інфраструктури об'єднаних територіальних громад</t>
  </si>
  <si>
    <t>Виконання інвестиційних проектів в рамках здійснення заходів щодо соціально-економічного розвитку окремих територій</t>
  </si>
  <si>
    <t>Виконання інвестиційних проектів в рамках фінансування заходів соціально-економічної компенсації ризику населення, яке проживає на території зони спостереження</t>
  </si>
  <si>
    <t>Виконання інвестиційних проектів в рамках реалізації заходів, спрямованих на розвиток системи охорони здоров'я у сільській місцевості</t>
  </si>
  <si>
    <t>Виконання інвестиційних проектів за рахунок субвенцій з інших бюджетів</t>
  </si>
  <si>
    <t>Розвиток мережі метрополітенів за рахунок коштів, які надаються з  державного бюджету</t>
  </si>
  <si>
    <t>Утримання та розвиток мостів/шляхопроводів</t>
  </si>
  <si>
    <t>Утримання та розвиток автомобільних доріг та дорожньої інфраструктури за рахунок субвенції з  державного бюджету</t>
  </si>
  <si>
    <t>Утримання та розвиток автомобільних доріг та дорожньої інфраструктури за рахунок трансфертів з інших місцевих бюджетів</t>
  </si>
  <si>
    <t>Здійснення заходів в рамках проведення експерименту з розвитку автомобільних доріг загального користування в усіх областях та м. Києві, а також дорожньої інфраструктури у м. Києві</t>
  </si>
  <si>
    <t>Проведення експертної  грошової  оцінки  земельної ділянки чи права на неї</t>
  </si>
  <si>
    <t>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t>
  </si>
  <si>
    <t>Заходи із запобігання та ліквідації надзвичайних ситуацій та наслідків стихійного лиха</t>
  </si>
  <si>
    <t>Нерозподілені трансферти з державного бюджету</t>
  </si>
  <si>
    <t>Довгострокові кредити індивідуальним забудовникам житла на селі  та їх повернення</t>
  </si>
  <si>
    <t>Довгострокові кредити громадянам на будівництво / реконструкцію / придбання житла та їх повернення</t>
  </si>
  <si>
    <t>Бюджетні позички  суб'єктам господарювання  та їх повернення</t>
  </si>
  <si>
    <t>Бюджетна заборгованість розпорядників коштів місцевих бюджетів Автономної Республіки Крим та міста Севастополя</t>
  </si>
  <si>
    <t>Залишки коштів та бюджетна заборгованість розпорядників коштів місцевих бюджетів Донецької та Луганської областей, на території яких органи влади тимчасово не здійснюють своїх повноважень</t>
  </si>
  <si>
    <t>Дотації з місцевого бюджету іншим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</si>
  <si>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</si>
  <si>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Інші дотації з місцевого бюджету</t>
  </si>
  <si>
    <t>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</si>
  <si>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</si>
  <si>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місцевого бюджету на виконання інвестиційних проектів</t>
  </si>
  <si>
    <t>Субвенція з місцевого бюджету на співфінансування інвестиційних проектів</t>
  </si>
  <si>
    <t>1161</t>
  </si>
  <si>
    <t>1162</t>
  </si>
  <si>
    <t>2113</t>
  </si>
  <si>
    <t>2151</t>
  </si>
  <si>
    <t>2152</t>
  </si>
  <si>
    <t>3081</t>
  </si>
  <si>
    <t>3082</t>
  </si>
  <si>
    <t>3083</t>
  </si>
  <si>
    <t>3084</t>
  </si>
  <si>
    <t>3085</t>
  </si>
  <si>
    <t>3171</t>
  </si>
  <si>
    <t>3172</t>
  </si>
  <si>
    <t>3191</t>
  </si>
  <si>
    <t>3192</t>
  </si>
  <si>
    <t>3221</t>
  </si>
  <si>
    <t>3222</t>
  </si>
  <si>
    <t>3223</t>
  </si>
  <si>
    <t>3240</t>
  </si>
  <si>
    <t>3241</t>
  </si>
  <si>
    <t>3242</t>
  </si>
  <si>
    <t>4081</t>
  </si>
  <si>
    <t>4082</t>
  </si>
  <si>
    <t>5043</t>
  </si>
  <si>
    <t>5044</t>
  </si>
  <si>
    <t>7367</t>
  </si>
  <si>
    <t>7368</t>
  </si>
  <si>
    <t>7441</t>
  </si>
  <si>
    <t>7442</t>
  </si>
  <si>
    <t>8910</t>
  </si>
  <si>
    <t>8920</t>
  </si>
  <si>
    <t>9241</t>
  </si>
  <si>
    <t>9242</t>
  </si>
  <si>
    <t>9243</t>
  </si>
  <si>
    <t>9350</t>
  </si>
  <si>
    <t>** Сума проставляється за кодом відповідно до класифікації кредитування бюджету та не враховується у рядку "НАДХОДЖЕННЯ - усього".
*** Заповнюється розпорядниками нижчого рівня, крім головних розпорядників та національних вищих навчальних закладів, яким безпосередньо встановлені призначення у державному бюджеті.</t>
  </si>
  <si>
    <t>приклад: 15 січня 2019 року</t>
  </si>
  <si>
    <t>Оплата інших енергоносіїв та інших комунальних послуг</t>
  </si>
  <si>
    <t>Організація та здійснення офіційних прийомів Верховною Радою України</t>
  </si>
  <si>
    <t>Візити народних депутатів України за кордон</t>
  </si>
  <si>
    <t>Обслуговування діяльності Верховної Ради України</t>
  </si>
  <si>
    <t>Створення автоматизованої інформаційно-аналітичної системи органів законодавчої влади</t>
  </si>
  <si>
    <t>Фінансова підтримка санаторно-курортного комплексу Управління справами Верховної Ради України</t>
  </si>
  <si>
    <t>Висвітлення діяльності народних депутатів України через засоби телебачення і радіомовлення</t>
  </si>
  <si>
    <t>Висвітлення діяльності  Верховної  Ради  України через  засоби  телебачення  і радіомовлення та фінансова підтримка видання газети "Голос України"</t>
  </si>
  <si>
    <t>Капітальний ремонт житлового фонду Верховної Ради України</t>
  </si>
  <si>
    <t>Апарат Державного управління справами</t>
  </si>
  <si>
    <t>Обслуговування та організаційне, інформаційно-аналітичне, матеріально-технічне забезпечення діяльності Президента України та Адміністрації Президента України</t>
  </si>
  <si>
    <t>Організаційне, інформаційно-аналітичне та матеріально-технічне забезпечення діяльності  Президента України</t>
  </si>
  <si>
    <t>Обслуговування діяльності Президента України, Адміністрації Президента України та інших державних органів</t>
  </si>
  <si>
    <t>Візити Президента України за кордон</t>
  </si>
  <si>
    <t>Виготовлення державних нагород та пам'ятних знаків</t>
  </si>
  <si>
    <t>Фінансова підтримка санаторно-курортних закладів та закладів оздоровлення</t>
  </si>
  <si>
    <t>Фундаментальні та прикладні наукові дослідження у сфері державного управління, стратегічних проблем внутрішньої та зовнішньої політики і з питань посередництва та примирення при вирішенні колективних трудових спорів (конфліктів)</t>
  </si>
  <si>
    <t>Прикладні розробки у сфері державного управління</t>
  </si>
  <si>
    <t>Оздоровлення і відпочинок дітей в дитячих закладах оздоровлення</t>
  </si>
  <si>
    <t>Підготовка кадрів, підвищення кваліфікації керівних працівників, спеціалістів державного управління, підготовка науково-педагогічних і наукових кадрів з питань стратегічних проблем внутрішньої і зовнішньої політики</t>
  </si>
  <si>
    <t>Збереження природно-заповідного фонду в національних природних парках та заповідниках</t>
  </si>
  <si>
    <t>Прикладні дослідження і розробки у сфері профілактичної та клінічної медицини</t>
  </si>
  <si>
    <t>Створення автоматизованої системи інформаційно-аналітичного забезпечення Адміністрації Президента України</t>
  </si>
  <si>
    <t>Поліклінічно-амбулаторне обслуговування, діагностика та лікування народних депутатів України та керівного складу органів державної влади</t>
  </si>
  <si>
    <t>Державний санітарно-епідеміологічний нагляд в  лікувально-оздоровчих закладах Державного управління справами та на об'єктах органів державної влади</t>
  </si>
  <si>
    <t>Підвищення кваліфікації лікарів та середнього медичного персоналу в системі лікувально-оздоровчих закладів Державного управління справами</t>
  </si>
  <si>
    <t>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t>
  </si>
  <si>
    <t>Ведення лісового та мисливського господарства та забезпечення утримання резиденції</t>
  </si>
  <si>
    <t>Фінансова підтримка інформаційного бюлетеня "Офіційний вісник Президента України"</t>
  </si>
  <si>
    <t>Виконання загальнодержавних організаційних, інформаційно-аналітичних та науково-методологічних заходів з питань євроатлантичної інтеграції</t>
  </si>
  <si>
    <t>Ліквідація аварійного стану, реконструкція, реставрація, капітальний ремонт будівель, споруд і систем інженерного забезпечення з оновленням обладнання державного підприємства "Санаторій "Гурзуфський"</t>
  </si>
  <si>
    <t>Підготовка науково-педагогічних і наукових кадрів з питань стратегічних проблем внутрішньої і зовнішньої політики</t>
  </si>
  <si>
    <t>Заходи щодо зміцнення матеріально-технічної бази Національного палацу мистецтв "Україна"</t>
  </si>
  <si>
    <t>Фінансова підтримка Національного камерного ансамблю "Київські солісти", Національного культурно-мистецького та музейного комплексу "Мистецький арсенал", Національного комплексу "Експоцентр України", інформаційного бюлетеня "Офіційний вісник Президента У</t>
  </si>
  <si>
    <t>Надання науково-методичної та консультативної підтримки розвитку місцевого самоврядування</t>
  </si>
  <si>
    <t>Забезпечення перевезень вищих посадових осіб держави авіаційним транспортом</t>
  </si>
  <si>
    <t>Відновлення у державній власності будівель і споруд пансіонату "Гліцинія"</t>
  </si>
  <si>
    <t>Фінансова підтримка Національного комплексу "Експоцентр України"</t>
  </si>
  <si>
    <t>Заходи з обміну та вивчення досвіду у провідних клініках світу</t>
  </si>
  <si>
    <t>Створення Національного культурно-мистецького та музейного комплексу "Мистецький арсенал"</t>
  </si>
  <si>
    <t>Проведення міжнародного форуму "Європа і Україна"</t>
  </si>
  <si>
    <t>Конкурсний відбір та присудження Національної премії України імені Тараса Шевченка</t>
  </si>
  <si>
    <t>Виплата Державних премій України</t>
  </si>
  <si>
    <t>Проведення Всеукраїнського фестивалю патріотичної пісні "Будь вільним!"</t>
  </si>
  <si>
    <t>Капітальний ремонт житлового фонду</t>
  </si>
  <si>
    <t>Будівництво, капітальний ремонт, реконструкція, реставрація та придбання обладнання</t>
  </si>
  <si>
    <t>Реконструкція корпусу N 1 Державного підприємства "Санаторій "Кришталевий палац"</t>
  </si>
  <si>
    <t>Виконання невідкладних заходів у Маріїнському палаці</t>
  </si>
  <si>
    <t>Реконструкція будинку для розміщення Представництва Президента України в Автономній Республіці  Крим, Ради представників кримськотатарського народу у м.Сімферополі</t>
  </si>
  <si>
    <t>Реставрація та пристосування Маріїнського палацу в м. Києві</t>
  </si>
  <si>
    <t>Аварійно-відновлювальні роботи з ліквідації аварійного стану житлового будинку по вул. Срібнокільській, 20 у м. Києві</t>
  </si>
  <si>
    <t>Капітальний ремонт будівель Державного підприємства "Санаторій "Південний"</t>
  </si>
  <si>
    <t>Будівництво Реабілітаційного центру на базі Державного підприємства "Санаторій "Конча-Заспа"</t>
  </si>
  <si>
    <t>Представництво Президента України в Автономній Республіці Крим</t>
  </si>
  <si>
    <t>Здійснення повноважень постійним представником Президента України в Автономній Республіці Крим</t>
  </si>
  <si>
    <t>Національна служба посередництва і примирення України</t>
  </si>
  <si>
    <t>Сприяння врегулюванню колективних трудових спорів (конфліктів)</t>
  </si>
  <si>
    <t>Прикладні розробки з питань посередництва і примирення при вирішенні колективних трудових спорів (конфліктів)</t>
  </si>
  <si>
    <t>Секретаріат Кабінету Міністрів України</t>
  </si>
  <si>
    <t>Обслуговування та організаційне, інформаційно-аналітичне та матеріально-технічне забезпечення діяльності Кабінету Міністрів України</t>
  </si>
  <si>
    <t>Організація та здійснення офіційних прийомів керівництвом Кабінету Міністрів України</t>
  </si>
  <si>
    <t>Обслуговування діяльності Кабінету Міністрів України</t>
  </si>
  <si>
    <t>Створення спеціальної інформаційно-телекомунікаційної системи органів виконавчої влади, розвиток та інтеграція інформаційних ресурсів і технологій органів державної влади</t>
  </si>
  <si>
    <t>Візити урядових делегацій та відрядження працівників органів державної влади за кордон  за рішенням Кабінету Міністрів України</t>
  </si>
  <si>
    <t>Перепідготовка та підвищення кваліфікації працівників Секретаріату Кабінету Міністрів України</t>
  </si>
  <si>
    <t>Фінансова підтримка газети "Урядовий кур'єр"</t>
  </si>
  <si>
    <t>Організаційне забезпечення підготовки та проведення в Україні фінальної частини чемпіонату Європи 2012 року з футболу</t>
  </si>
  <si>
    <t>Забезпечення функціонування та розвитку системи спеціальної інформації</t>
  </si>
  <si>
    <t>Інформаційно-аналітичне та організаційне забезпечення оперативного реагування органів виконавчої влади</t>
  </si>
  <si>
    <t>411140</t>
  </si>
  <si>
    <t>Підтримка реалізації комплексної реформи державного управління</t>
  </si>
  <si>
    <t>Забезпечення розслідування авіаційних подій та інцидентів з цивільними повітряними суднами Національним бюро</t>
  </si>
  <si>
    <t>411160</t>
  </si>
  <si>
    <t>Забезпечення функціонування Фонду розвитку інновацій</t>
  </si>
  <si>
    <t>411170</t>
  </si>
  <si>
    <t>Створення та функціонування офісу із залучення та підтримки інвестицій</t>
  </si>
  <si>
    <t>411190</t>
  </si>
  <si>
    <t>Заходи з підтримки розвитку лідерства в Україні</t>
  </si>
  <si>
    <t>411200</t>
  </si>
  <si>
    <t>Організаційне, матеріально-технічне, інформаційне та інше забезпечення діяльності Національної ради України з питань розвитку науки і технологій</t>
  </si>
  <si>
    <t>Державна служба з питань Автономної Республіки Крим та міста Севастополя</t>
  </si>
  <si>
    <t>Керівництво та управління з питань Автономної Республіки Крим та міста Севастополя</t>
  </si>
  <si>
    <t>416000</t>
  </si>
  <si>
    <t>416010</t>
  </si>
  <si>
    <t>Керівництво та управління у сфері електронного урядування</t>
  </si>
  <si>
    <t>416030</t>
  </si>
  <si>
    <t>Електронне урядування та Національна програма інформатизації</t>
  </si>
  <si>
    <t>417000</t>
  </si>
  <si>
    <t>Державна аудиторська служба України</t>
  </si>
  <si>
    <t>417010</t>
  </si>
  <si>
    <t>Керівництво та управління у сфері контролю за витрачанням бюджетних коштів</t>
  </si>
  <si>
    <t>Господарсько-фінансовий департамент Секретаріату Кабінету Міністрів України (загальнодержавні видатки та кредитування)</t>
  </si>
  <si>
    <t>Секретаріат Кабінету Міністрів України (загальнодержавні видатки та кредитування)</t>
  </si>
  <si>
    <t>Заходи щодо оптимізації системи центральних органів виконавчої влади та скорочення кількості контролюючих органів</t>
  </si>
  <si>
    <t>Здійснення державного контролю за додержанням законодавства про захист прав споживачів</t>
  </si>
  <si>
    <t>Протиепізоотичні заходи та участь у Міжнародному епізоотичному бюро</t>
  </si>
  <si>
    <t>Організація і регулювання діяльності установ ветеринарної та фітосанітарної служби</t>
  </si>
  <si>
    <t>421060</t>
  </si>
  <si>
    <t>Апарат Державної судової адміністрації України</t>
  </si>
  <si>
    <t>Організаційне забезпечення діяльності судів та установ судової системи</t>
  </si>
  <si>
    <t>Забезпечення здійснення правосуддя місцевими, апеляційними та вищими спеціалізованими судами</t>
  </si>
  <si>
    <t>Здійснення правосуддя апеляційними загальними судами</t>
  </si>
  <si>
    <t>Здійснення правосуддя місцевими загальними судами</t>
  </si>
  <si>
    <t>Здійснення правосуддя військовими судами</t>
  </si>
  <si>
    <t>Здійснення правосуддя апеляційними господарськими судами</t>
  </si>
  <si>
    <t>Забезпечення діяльності Вищої кваліфікаційної комісії суддів України</t>
  </si>
  <si>
    <t>Організація спеціальної підготовки кандидатів на посаду судді, підготовка суддів та працівників апарату судів Національною школою суддів України</t>
  </si>
  <si>
    <t>Виконання рішень судів на користь суддів  та працівників апаратів судів</t>
  </si>
  <si>
    <t>Здійснення правосуддя апеляційними адміністративними судами</t>
  </si>
  <si>
    <t>Здійснення правосуддя місцевими адміністративними судами</t>
  </si>
  <si>
    <t>Придбання (будівництво) житла для суддів Апеляційного суду України, апеляційних і місцевих судів</t>
  </si>
  <si>
    <t>Створення автоматизованої системи документообігу у судах та забезпечення її функціонування</t>
  </si>
  <si>
    <t>Проведення санації будівель бюджетних установ Державної судової адміністрації, у тому числі розроблення проектно-кошторисної документації</t>
  </si>
  <si>
    <t>Забезпечення ведення Єдиного державного реєстру судових рішень, створення та забезпечення функціонування єдиної бази даних електронних адрес, номерів факсів (телефаксів) суб'єктів владних повноважень</t>
  </si>
  <si>
    <t>Підтримка судової реформи</t>
  </si>
  <si>
    <t>Забезпечення судів належними приміщеннями та суддів службовим житлом</t>
  </si>
  <si>
    <t>Реконструкція  з добудовою приміщення Шацького районного суду Волинської області</t>
  </si>
  <si>
    <t>550000</t>
  </si>
  <si>
    <t>Верховний Суд</t>
  </si>
  <si>
    <t>551000</t>
  </si>
  <si>
    <t>Апарат Верховного Суду</t>
  </si>
  <si>
    <t>551010</t>
  </si>
  <si>
    <t>Здійснення правосуддя Верховним Судом</t>
  </si>
  <si>
    <t>Здійснення правосуддя Верховним Судом України</t>
  </si>
  <si>
    <t>Підвищення кваліфікації суддів та працівників апарату Верховного Суду України</t>
  </si>
  <si>
    <t>Апарат Вищого спеціалізованого суду України з розгляду цивільних і кримінальних справ</t>
  </si>
  <si>
    <t>Здійснення правосуддя Вищим спеціалізованим судом України з розгляду цивільних і кримінальних справ</t>
  </si>
  <si>
    <t>Здійснення правосуддя Вищим господарським судом України</t>
  </si>
  <si>
    <t>Апарат Вищого адміністративного суду України</t>
  </si>
  <si>
    <t>Здійснення правосуддя Вищим адміністративним судом України</t>
  </si>
  <si>
    <t>Забезпечення конституційної юрисдикції в Україні</t>
  </si>
  <si>
    <t>Здійснення прокурорсько-слідчої діяльності, підготовка та підвищення кваліфікації кадрів прокуратури</t>
  </si>
  <si>
    <t>Підготовка кадрів та підвищення кваліфікації прокурорсько-слідчих кадрів Національною академією прокуратури України</t>
  </si>
  <si>
    <t>Забезпечення функцій Спеціалізованою антикорупційною прокуратурою</t>
  </si>
  <si>
    <t>Апарат Міністерства внутрішніх справ України</t>
  </si>
  <si>
    <t>Керівництво та управління діяльністю Міністерства внутрішніх справ України</t>
  </si>
  <si>
    <t>Створення та функціонування Державної інформаційної системи реєстраційного обліку фізичних осіб та їх документування</t>
  </si>
  <si>
    <t>Створення та впровадження Національної автоматизованої інформаційної системи Департаменту державної автомобільної інспекції України</t>
  </si>
  <si>
    <t>Участь органів внутрішніх справ у боротьбі з нелегальною міграцією, створення та утримання пунктів розміщення незаконних мігрантів</t>
  </si>
  <si>
    <t>Реалізація державної політики у сфері внутрішніх справ, забезпечення діяльності органів, установ та закладів Міністерства внутрішніх справ України</t>
  </si>
  <si>
    <t>Створення та впровадження єдиної системи цифрового зв'язку органів та підрозділів внутрішніх справ</t>
  </si>
  <si>
    <t>Участь органів внутрішніх справ у міжнародних миротворчих операціях</t>
  </si>
  <si>
    <t>Підготовка кадрів вищими навчальними закладами із специфічними умовами навчання</t>
  </si>
  <si>
    <t>Заходи, пов'язані  із забезпеченням правопорядку під час проведення Євро-2012</t>
  </si>
  <si>
    <t>Медичне забезпечення працівників Міністерства внутрішніх справ України, поліцейських та працівників Національної поліції України</t>
  </si>
  <si>
    <t>Закупівля і модернізація озброєння, військової та спеціальної техніки за державним оборонним замовленням Міністерства внутрішніх справ</t>
  </si>
  <si>
    <t>Дошкільна освіта та заходи з позашкільної роботи з дітьми працівників Міністерства внутрішніх справ України</t>
  </si>
  <si>
    <t>Забезпечення заходів спеціальними підрозділами  по боротьбі  з організованою злочинністю Міністерства внутрішніх справ України</t>
  </si>
  <si>
    <t>Наукове та інформаційно-аналітичне забезпечення заходів по боротьбі з організованою злочинністю і корупцією</t>
  </si>
  <si>
    <t>Забезпечення особистої безпеки суддів і членів їх сімей, охорони приміщень суду, громадського порядку під час здійснення правосуддя</t>
  </si>
  <si>
    <t>Будівництво (придбання) житла для осіб рядового і начальницького складу органів внутрішніх справ</t>
  </si>
  <si>
    <t>Державна підтримка фізкультурно-спортивного товариства "Динамо" України на організацію та проведення роботи з розвитку фізичної культури і спорту серед працівників і військовослужбовців правоохоронних органів</t>
  </si>
  <si>
    <t>1001210</t>
  </si>
  <si>
    <t>Видатки для Міністерства внутрішніх справ України на реалізацію заходів щодо підвищення обороноздатності і безпеки держави</t>
  </si>
  <si>
    <t>1001220</t>
  </si>
  <si>
    <t>Створення єдиної авіаційної системи безпеки та цивільного захисту</t>
  </si>
  <si>
    <t>Керівництво та управління у сфері охорони державного кордону України</t>
  </si>
  <si>
    <t>Матеріально-технічне забезпечення Державної прикордонної служби України та утримання її особового складу</t>
  </si>
  <si>
    <t>Підготовка кадрів та підвищення кваліфікації Національною академією Державної прикордонної служби України</t>
  </si>
  <si>
    <t>Будівництво (придбання) житла для військовослужбовців Державної прикордонної служби України</t>
  </si>
  <si>
    <t>Облаштування та реконструкція державного кордону</t>
  </si>
  <si>
    <t>Розвідувальна діяльність у сфері захисту державного кордону</t>
  </si>
  <si>
    <t>Заходи з інженерно-технічного облаштування кордону</t>
  </si>
  <si>
    <t>Видатки для Адміністрації Державної прикордонної служби України на реалізацію заходів щодо підвищення обороноздатності і безпеки держави</t>
  </si>
  <si>
    <t>1002600</t>
  </si>
  <si>
    <t>Реалізація проекту з розбудови підрозділів охорони кордону</t>
  </si>
  <si>
    <t>Будівництво, реконструкція та капітальний ремонт об'єктів Державної прикордонної служби України</t>
  </si>
  <si>
    <t>Національна гвардія України</t>
  </si>
  <si>
    <t>Керівництво та управління Національною гвардією України</t>
  </si>
  <si>
    <t>Забезпечення виконання завдань та функцій Національної гвардії України</t>
  </si>
  <si>
    <t>Охорона особливо важливих державних об'єктів, дипломатичних та консульських представництв іноземних держав на території України, супроводження перевезення ядерних матеріалів по території України</t>
  </si>
  <si>
    <t>Фінансове забезпечення зобов'язань по сплаті земельного податку військовими частинами, закладами, установами та організаціями внутрішніх військ Міністерства внутрішніх справ, які утримуються за рахунок бюджету</t>
  </si>
  <si>
    <t>Заходи, пов'язані із переходом на військову службу за контрактом</t>
  </si>
  <si>
    <t>Підготовка кадрів для Національної гвардії України вищими навчальними закладами</t>
  </si>
  <si>
    <t>Стаціонарне лікування військовослужбовців Національної гвардії України у власних медичних закладах</t>
  </si>
  <si>
    <t>Будівництво (придбання) житла для військовослужбовців Національної гвардії України</t>
  </si>
  <si>
    <t>Видатки для Національної гвардії України на реалізацію заходів щодо підвищення обороноздатності і безпеки держави</t>
  </si>
  <si>
    <t>Державна міграційна служба України</t>
  </si>
  <si>
    <t>Керівництво та управління у сфері міграції, громадянства, імміграції та реєстрації фізичних осіб</t>
  </si>
  <si>
    <t>Забезпечення виконання завдань та функцій у сфері громадянства, імміграції та реєстрації фізичних осіб</t>
  </si>
  <si>
    <t>Створення та впровадження єдиної національної бази даних управління міграційними потоками</t>
  </si>
  <si>
    <t>Утримання установ тимчасового розміщення біженців та інших категорій мігрантів, виконання міжнародних угод про реадмісію</t>
  </si>
  <si>
    <t>Надання допомоги біженцям</t>
  </si>
  <si>
    <t>Внески до Міжнародної організації з міграції</t>
  </si>
  <si>
    <t>Створення та утримання пунктів розміщення незаконних мігрантів та інформаційної системи обліку та аналізу міграційних потоків</t>
  </si>
  <si>
    <t>Створення та функціонування Єдиного державного демографічного реєстру</t>
  </si>
  <si>
    <t>Державна служба України з надзвичайних ситуацій</t>
  </si>
  <si>
    <t>Керівництво та управління у сфері надзвичайних ситуацій</t>
  </si>
  <si>
    <t>Авіаційні роботи з пошуку і рятування</t>
  </si>
  <si>
    <t>Гідрометеорологічна діяльність</t>
  </si>
  <si>
    <t>Прикладні наукові та науково-технічні розробки, виконання робіт за державними цільовими програмами і державним замовленням у сфері гідрометеорології, підготовка наукових кадрів</t>
  </si>
  <si>
    <t>Прикладні наукові та науково-технічні розробки, виконання робіт за державними цільовими програмами і державним замовленням у сфері цивільного захисту та пожежної безпеки, підготовка наукових кадрів</t>
  </si>
  <si>
    <t>Придбання пожежної та іншої спеціальної техніки вітчизняного виробництва</t>
  </si>
  <si>
    <t>Видатки для Державної служби України з надзвичайних ситуацій на реалізацію заходів щодо підвищення обороноздатності і безпеки держави</t>
  </si>
  <si>
    <t>1006110</t>
  </si>
  <si>
    <t>Будівництво (придбання) житла для осіб рядового і начальницького складу Державної служби України з надзвичайних ситуацій</t>
  </si>
  <si>
    <t>Забезпечення діяльності сил цивільного захисту</t>
  </si>
  <si>
    <t>Підготовка кадрів у сфері цивільного захисту</t>
  </si>
  <si>
    <t>Національна поліція України</t>
  </si>
  <si>
    <t>Керівництво та управління діяльністю Національної поліції України</t>
  </si>
  <si>
    <t>Забезпечення діяльності підрозділів, установ та закладів Національної поліції України</t>
  </si>
  <si>
    <t>Дошкільна освіта та заходи з позашкільної роботи з дітьми поліцейських та працівників Національної поліції України</t>
  </si>
  <si>
    <t>Видатки для Національної поліції України на реалізацію заходів щодо підвищення обороноздатності і безпеки держави</t>
  </si>
  <si>
    <t>Міністерство внутрішніх справ України (загальнодержавні витрати)</t>
  </si>
  <si>
    <t>Апарат Міністерства енергетики та вугільної промисловості України</t>
  </si>
  <si>
    <t>Загальне керівництво та управління у сфері паливно-енергетичного комплексу та вугільної промисловості</t>
  </si>
  <si>
    <t>Прикладні наукові та науково-технічні розробки, виконання робіт за державними цільовими програмами і державним замовленням, підготовка наукових кадрів та фінансова підтримка розвитку наукової інфраструктури у сфері паливно-енергетичного комплексу й вугіл</t>
  </si>
  <si>
    <t>Ліквідація збиткових вугледобувних та вуглепереробних підприємств</t>
  </si>
  <si>
    <t>Поповнення статутного капіталу державного концерну іЯдерне паливоі з метою придбання Концерном акцій додаткової емісії ПрАТ іЗавод з виробництва  ядерного паливаі</t>
  </si>
  <si>
    <t>Підготовка фахівців для підприємств ядерно-промислового комплексу Севастопольським національним університетом ядерної енергії та промисловості</t>
  </si>
  <si>
    <t>Гірничорятувальні заходи на вугледобувних підприємствах</t>
  </si>
  <si>
    <t>Державна підтримка вугледобувних підприємств на часткове покриття витрат із собівартості готової товарної вугільної продукції</t>
  </si>
  <si>
    <t>Створення резерву ядерного палива та ядерних матеріалів</t>
  </si>
  <si>
    <t>Фінансова підтримка розвитку наукової інфраструктури у сфері енергетики</t>
  </si>
  <si>
    <t>Фізичний захист ядерних установок та ядерних матеріалів</t>
  </si>
  <si>
    <t>Заходи з охорони праці та підвищення техніки безпеки на вугледобувних підприємствах</t>
  </si>
  <si>
    <t>Реалізація заходів, передбачених Державною цільовою економічною програмою енергоефективності на 2010 - 2015 роки</t>
  </si>
  <si>
    <t>Заходи з реалізації Державної цільової  екологічної програми  приведення в безпечний стан уранових об'єктів виробничого об'єднання "Придніпровський хімічний завод"</t>
  </si>
  <si>
    <t>Державна підтримка будівництва вугле- та торфодобувних підприємств, технічне переоснащення зазначених підприємств</t>
  </si>
  <si>
    <t>Технічне переоснащення державних вугле- та торфодобувних підприємств, в тому числі через здешевлення кредитів, отриманих у 2010 - 2011 роках, а також фінансування програми реновації гірничошахтного обладнання</t>
  </si>
  <si>
    <t>Облаштування Одеського і Безіменного газових родовищ та Субботінського нафтового родовища для введення їх в експлуатацію</t>
  </si>
  <si>
    <t>Заходи по передачі об'єктів соціальної інфраструктури, які перебувають на балансі вугледобувних підприємств, у комунальну власність</t>
  </si>
  <si>
    <t>Будівництво енергоблоків атомних, гідроакумулюючих, інших електростанцій, теплоелектроцентралей, будівництво та реконструкція ліній електропередачі та підстанцій</t>
  </si>
  <si>
    <t>Часткова компенсація Національній акціонерній компанії "Нафтогаз України" різниці між цінами закупівлі імпортованого природного газу та його реалізації суб'єктам господарювання на виробництво теплової енергії, яка споживається населенням, у тому числі не</t>
  </si>
  <si>
    <t>Виконання першочергових екологічних заходів у м. Дніпродзержинськ</t>
  </si>
  <si>
    <t>Внесок України до Енергетичного Співтовариства</t>
  </si>
  <si>
    <t>Будівництво, реконструкція та технічне переоснащення об'єктів паливно-енергетичного комплексу (за рахунок коштів, залучених під державні гарантії на поворотній основі)</t>
  </si>
  <si>
    <t>Повернення коштів, наданих публічному акціонерному товариству іУкргідроенергоі на поворотній основі для реалізації проектів соціально-економічного розвитку</t>
  </si>
  <si>
    <t>Виконання боргових зобов'язань за кредитами, залученими під державні гарантії, з метою реалізації проектів соціально-економічного розвитку</t>
  </si>
  <si>
    <t>Приведення в безпечний стан уранових обієктів</t>
  </si>
  <si>
    <t>Збільшення статутного капіталу державного підприємства іНаціональна атомна енергогенеруюча компанія іЕнергоатомі</t>
  </si>
  <si>
    <t>Поповнення обігових коштів або збільшення статутних фондів вугледобувних підприємств для погашення заборгованості із заробітної плати працівникам, що утворилася на 1 січня 2016 року</t>
  </si>
  <si>
    <t>Державна підтримка будівництва шахти N10 "Нововолинська"</t>
  </si>
  <si>
    <t>1101540</t>
  </si>
  <si>
    <t>Підтримка впровадження Енергетичної стратегії України</t>
  </si>
  <si>
    <t>1101550</t>
  </si>
  <si>
    <t>Державна підтримка публічного акціонерного товариства "Магістральні газопроводи України"</t>
  </si>
  <si>
    <t>1101560</t>
  </si>
  <si>
    <t>Інформаційне та організаційне забезпечення проведення 9-го Міжнародного Форуму з енергетики для сталого розвитку</t>
  </si>
  <si>
    <t>1101570</t>
  </si>
  <si>
    <t>Підтримка впровадження ринку електричної енергії</t>
  </si>
  <si>
    <t>1101580</t>
  </si>
  <si>
    <t>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 100 відсотків акцій яких належить державі</t>
  </si>
  <si>
    <t>1101590</t>
  </si>
  <si>
    <t>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t>
  </si>
  <si>
    <t>Реконструкція гідроелектростанцій ПАТ "Укргідроенерго"</t>
  </si>
  <si>
    <t>Будівництво Канівської ГАЕС</t>
  </si>
  <si>
    <t>Реконструкція, капітальний ремонт та технічне переоснащення магістрального газопроводу Уренгой-Помари-Ужгород</t>
  </si>
  <si>
    <t>Підвищення надійності постачання електроенергії в Україні</t>
  </si>
  <si>
    <t>Будівництво ПЛ 750 кВ Рівненська АЕС - Київська</t>
  </si>
  <si>
    <t>Підтримка впровадження Енергетичної стратегії України на період до 2030 року</t>
  </si>
  <si>
    <t>Будівництво повітряної лінії 750 кВ Запорізька - Каховська</t>
  </si>
  <si>
    <t>Підвищення ефективності передачі електроенергії (модернізація підстанцій)</t>
  </si>
  <si>
    <t>Реконструкція трансформаторних підстанцій східної частини України</t>
  </si>
  <si>
    <t>Будівництво першої черги Дністровської гідроакумулюючої електростанції</t>
  </si>
  <si>
    <t>Державна служба гірничого нагляду та промислової безпеки України</t>
  </si>
  <si>
    <t>Прикладні дослідження та розробки, підготовка наукових кадрів у сфері промислової безпеки та охорони праці</t>
  </si>
  <si>
    <t>Фінансування проектів, пов'язаних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(УТАС) та проектів моде</t>
  </si>
  <si>
    <t>Утримання Центру комплексної безпеки підприємств вугільної промисловості</t>
  </si>
  <si>
    <t>Апарат Міністерства економічного розвитку і торгівлі України</t>
  </si>
  <si>
    <t>Керівництво та управління у сфері економічного розвитку і торгівлі</t>
  </si>
  <si>
    <t>Внески України до бюджету СОТ, за участь України в програмі ЄС "Конкурентоспроможність підприємств малого та середнього бізнесу (COSME)", до Єдиного бюджету органів СНД</t>
  </si>
  <si>
    <t>Забезпечення двостороннього співробітництва України з іноземними державами та міжнародними організаціями, інформаційне та організаційне забезпечення участі України у міжнародних форумах, конференціях, виставках</t>
  </si>
  <si>
    <t>Інформаційне та організаційне забезпечення участі України у міжнародних форумах, конференціях, виставках</t>
  </si>
  <si>
    <t>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та фінансова підтримка розвитку наукової інфраструктури  у сфері економічного розвитку</t>
  </si>
  <si>
    <t>Проведення науково-практичних конференцій і семінарів з економічних проблем</t>
  </si>
  <si>
    <t>Підвищення кваліфікації державних службовців у сфері економіки</t>
  </si>
  <si>
    <t>Перепідготовка управлінських кадрів для сфери підприємництва</t>
  </si>
  <si>
    <t>Фінансова підтримка видань з економічних питань</t>
  </si>
  <si>
    <t>Капітальний ремонт відомчого житлового фонду</t>
  </si>
  <si>
    <t>Забезпечення діяльності Організаційної групи ЄЕП</t>
  </si>
  <si>
    <t>Забезпечення видання інформаційного бюлетеня "Вісник державних закупівель" та створення і забезпечення функціонування веб-порталу з питань державних закупівель</t>
  </si>
  <si>
    <t>Реалізація проектів, спрямованих на скорочення викидів або збільшення поглинання парникових газів</t>
  </si>
  <si>
    <t>Заходи із створення організаційно-правових умов для залучення інвестицій, необхідних для підготовки та проведення Євро -2012</t>
  </si>
  <si>
    <t>Збереження та функціонування національної еталонної бази, забезпечення функціонування служб, прикладні наукові і науково-технічні розробки, виконання робіт за державними цільовими програмами і державним замовленням у сфері стандартизації, метрології та е</t>
  </si>
  <si>
    <t>1201230</t>
  </si>
  <si>
    <t>Фінансова підтримка розвитку туризму, створення умов безпеки туристів, розбудови туристичної інфраструктури міжнародних транспортних коридорів та магістралей в Україні</t>
  </si>
  <si>
    <t>Прикладні розробки у сфері державного контролю за цінами</t>
  </si>
  <si>
    <t>Заходи по реалізації Національної програми сприяння розвитку малого підприємництва в Україні</t>
  </si>
  <si>
    <t>Часткове відшкодування відсоткових ставок за кредитами, що надаються суб'єктам малого та середнього бізнесу на реалізацію інвестиційних проектів</t>
  </si>
  <si>
    <t>Мікрокредитування суб'єктів малого підприємництва</t>
  </si>
  <si>
    <t>Підготовка та проведення Міжнародного чемпіонату із стратегічного менеджменту в Україні</t>
  </si>
  <si>
    <t>Державний метрологічний нагляд</t>
  </si>
  <si>
    <t>Заходи щодо запобігання катастрофи техногенного характеру на державному підприємстві "Горлівський хімічний завод"</t>
  </si>
  <si>
    <t>Прикладні наукові і науково-технічні розробки, виконання робіт за державними цільовими програмами і державним замовленням, наукові розробки у сфері стандартизації та сертифікації промислової продукції, фінансова підтримка розвитку наукової інфраструктури</t>
  </si>
  <si>
    <t>Забезпечення міжнародного співробітництва та участь у міжнародних виставках</t>
  </si>
  <si>
    <t>Формування статутного капіталу Державного концерну "Укроборонпром"</t>
  </si>
  <si>
    <t>Виконання програми "Сприяння взаємній торгівлі шляхом усунення технічних бар'єрів у торгівлі між Україною та Європейським Союзом"</t>
  </si>
  <si>
    <t>Функціонування Центральної державної науково-технічної бібліотеки та Державного металургійного музею України</t>
  </si>
  <si>
    <t>Консервація виробничих потужностей промислових підприємств</t>
  </si>
  <si>
    <t>Реструктуризація та ліквідація об'єктів підприємств гірничої хімії і здійснення невідкладних природоохоронних заходів в зоні їх діяльності, а також реструктуризація підприємств з підземного видобутку залізної руди</t>
  </si>
  <si>
    <t>Забезпечення життєдіяльності Криворізького гірничо-збагачувального комбінату окислених руд</t>
  </si>
  <si>
    <t>Повернення кредитів, наданих у 2007 році з Державного бюджету України на реалізацію інноваційних та інвестиційних проектів у галузях економіки, у першу чергу з впровадження передових енергозберігаючих технологій і технологій з виробництва альтернативних</t>
  </si>
  <si>
    <t>Повернення мікрокредитів, наданих з державного бюджету субієктам малого підприємництва</t>
  </si>
  <si>
    <t>Функціонування торгових представництв за кордоном</t>
  </si>
  <si>
    <t>Виконання державних цільових програм реформування та розвитку оборонно-промислового комплексу, розроблення, освоєння і впровадження нових технологій, нарощування наявних виробничих потужностей для виготовлення продукції оборонного призначення</t>
  </si>
  <si>
    <t>1201530</t>
  </si>
  <si>
    <t>Формування статутного капіталу публічного акціонерного товариства іЕкспортно-кредитне агентствоі</t>
  </si>
  <si>
    <t>1201540</t>
  </si>
  <si>
    <t>Функціонування інституції з підтримки та просування експорту</t>
  </si>
  <si>
    <t>1201550</t>
  </si>
  <si>
    <t>Поповнення статутного капіталу державної інноваційної фінансово-кредитної установи для забезпечення статутної діяльності</t>
  </si>
  <si>
    <t>1201560</t>
  </si>
  <si>
    <t>Державна підтримка технологічних інновацій для розвитку промисловості</t>
  </si>
  <si>
    <t>Заходи щодо зміцнення інформаційної бази для прийняття рішень і прогнозування</t>
  </si>
  <si>
    <t>Реконструкція та ремонт приміщень ННЦ "Інститут метрології" для зберігання джерел іонізуючого випромінювання та функціонування еталонної бази України</t>
  </si>
  <si>
    <t>Державна інспекція України з питань захисту прав споживачів</t>
  </si>
  <si>
    <t>Керівництво та управління у сфері захисту прав споживачів</t>
  </si>
  <si>
    <t>Збереження та функціонування національної еталонної бази</t>
  </si>
  <si>
    <t>Гармонізація національних стандартів з міжнародними та європейськими</t>
  </si>
  <si>
    <t>Виробництво та розповсюдження соціальної реклами щодо шкоди тютюнопаління та зловживання алкоголем</t>
  </si>
  <si>
    <t>Придбання та функціонування пересувних лабораторій з контролю якості та безпеки нафтопродуктів</t>
  </si>
  <si>
    <t>Створення та вдосконалення електронних інформаційних систем та ресурсів Держспоживстандарту України</t>
  </si>
  <si>
    <t>Створення національної системи геомоніторингу та дистанційного зондування землі</t>
  </si>
  <si>
    <t>Забезпечення функціонування державних служб</t>
  </si>
  <si>
    <t>Проведення незалежної експертизи (випробувань) якості товарів, сировини, матеріалів, напівфабрикатів та комплектуючих виробів</t>
  </si>
  <si>
    <t>Реконструкція споруд та лабораторних приміщень Національного наукового центру "Інститут метрології"</t>
  </si>
  <si>
    <t>Керівництво та управління у сфері державного резерву</t>
  </si>
  <si>
    <t>Обслуговування державного матеріального резерву</t>
  </si>
  <si>
    <t>Відшкодування підприємствам, установам та організаціям витрат, пов'язаних з обслуговуванням матеріальних цінностей державного резерву</t>
  </si>
  <si>
    <t>Накопичення (приріст) матеріальних цінностей державного матеріального резерву</t>
  </si>
  <si>
    <t>Повернення коштів, наданих з державного бюджету на закупівлю сільськогосподарської продукції</t>
  </si>
  <si>
    <t>Заходи щодо  формування державного замовлення на ринку продовольчих товарів</t>
  </si>
  <si>
    <t>Створення державних запасів світлих нафтопродуктів та цукру</t>
  </si>
  <si>
    <t>Проведення державним підприємством "Ресурспостач" розрахунків за надання послуг у галузі права щодо повернення бюджетних коштів</t>
  </si>
  <si>
    <t>Державне агентство з інвестицій та управління національними проектами України</t>
  </si>
  <si>
    <t>Керівництво та управління у сфері інвестиційної діяльності та управління національними проектами</t>
  </si>
  <si>
    <t>Утримання регіональних центрів інноваційного розвитку</t>
  </si>
  <si>
    <t>Державна служба інтелектуальної власності України</t>
  </si>
  <si>
    <t>Керівництво у сфері інтелектуальної власності</t>
  </si>
  <si>
    <t>Державна програма розвитку Національної депозитарної системи України</t>
  </si>
  <si>
    <t>Заходи з легалізації комп'ютерних програм, що використовуються в органах виконавчої влади</t>
  </si>
  <si>
    <t>Надання кредитів на реалізацію інноваційних та інвестиційних проектів в галузях економіки, у першу чергу з впровадження передових енергозберігаючих технологій і технологій з виробництва альтернативних джерел палива</t>
  </si>
  <si>
    <t>Фінансова підтримка інноваційних та інвестиційних проектів, у першу чергу з впровадження передових технологій, які реалізуються в галузях економіки, через механізм здешевлення кредитів</t>
  </si>
  <si>
    <t>Повернення кредитів, наданих на фінансову підтримку інноваційної та інвестиційної діяльності суб'єктів підприємництва</t>
  </si>
  <si>
    <t>Збільшення статутного капіталу Державної іпотечної установи</t>
  </si>
  <si>
    <t>Державне агентство України з туризму та курортів</t>
  </si>
  <si>
    <t>Керівництво та управління у сфері туризму та курортів</t>
  </si>
  <si>
    <t>Наукові та науково-технічні розробки за державними цільовими програмами і державним замовленням у сфері енергоефективності та енергозбереження</t>
  </si>
  <si>
    <t>Розробки найважливіших новітніх технологій у сфері ефективного використання енергетичних ресурсів та енергозбереження</t>
  </si>
  <si>
    <t>Заходи з реалізації Комплексної програми будівництва вітрових електростанцій</t>
  </si>
  <si>
    <t>Реалізація Державної цільової економічної програми енергоефективності на 2010 - 2015 роки</t>
  </si>
  <si>
    <t>Керівництво та управління у сфері статистики</t>
  </si>
  <si>
    <t>Статистичні спостереження та переписи</t>
  </si>
  <si>
    <t>Щоквартальна плата домогосподарствам за ведення записів доходів, витрат та інших відомостей під час проведення обстеження умов їх життя</t>
  </si>
  <si>
    <t>Прикладні розробки, підготовка наукових кадрів у сфері державної статистики</t>
  </si>
  <si>
    <t>Підвищення кваліфікації працівників органів державної статистики</t>
  </si>
  <si>
    <t>Створення та розвиток інтегрованої інформаційно-аналітичної системи державної статистики</t>
  </si>
  <si>
    <t>Фінансова підтримка підготовки наукових кадрів у сфері державної статистики</t>
  </si>
  <si>
    <t>1207090</t>
  </si>
  <si>
    <t>Підготовка кадрів у сфері статистики вищим навчальним закладом ІV рівня акредитації та забезпечення діяльності його баз практики</t>
  </si>
  <si>
    <t>Керівництво та управління у сфері експортного контролю</t>
  </si>
  <si>
    <t>Прикладні розробки у сфері розвитку експортного контролю</t>
  </si>
  <si>
    <t>Державна інспекція України з контролю за цінами</t>
  </si>
  <si>
    <t>Керівництво та управління у сфері контролю за цінами</t>
  </si>
  <si>
    <t>Міністерство економічного розвитку і торгівлі України (загальнодержавні видатки та кредитування)</t>
  </si>
  <si>
    <t>Субвенція з державного бюджету обласному бюджету Дніпропетровської області на створення регіонального центру надання адміністративних послуг</t>
  </si>
  <si>
    <t>Мобілізаційна підготовка галузей національної економіки України</t>
  </si>
  <si>
    <t>Субвенція з державного бюджету обласному бюджету Одеської області на берегоукріплювальні роботи і на розвиток інфраструктури селища Біле на о. Зміїний</t>
  </si>
  <si>
    <t>Субвенція з державного бюджету місцевим бюджетам на проведення заходів, пов'язаних з підготовкою і проведенням в Україні фінальної частини чемпіонату Європи 2012 року з футболу</t>
  </si>
  <si>
    <t>Підтримка державних та регіональних інвестиційних проектів</t>
  </si>
  <si>
    <t>1211120</t>
  </si>
  <si>
    <t>Державні капітальні вкладення на розроблення та реалізацію державних інвестиційних проектів</t>
  </si>
  <si>
    <t>Міністерство вугільної промисловості України</t>
  </si>
  <si>
    <t>Апарат Міністерства вугільної промисловості України</t>
  </si>
  <si>
    <t>Загальне керівництво та управління у вугільній промисловості</t>
  </si>
  <si>
    <t>Прикладні наукові та науково-технічні розробки, виконання робіт за державними цільовими програмами і державним замовленням у вугледобувній промисловості</t>
  </si>
  <si>
    <t>Державна підтримка підприємств з видобутку кам'яного вугілля, лігніту (бурого вугілля) і торфу на будівництво, технічне переоснащення та капітальний ремонт гірничошахтного обладнання, а також на здешевлення кредитів для будівництва та технічного переосна</t>
  </si>
  <si>
    <t>Охорона праці та підвищення техніки безпеки на вугледобувних та шахтобудівельних підприємствах (включаючи підприємства з видобутку бурого вугілля), у тому числі дегазація вугільних пластів</t>
  </si>
  <si>
    <t>Заходи по передачі об'єктів соціальної інфраструктури, які перебувають на балансі вугледобувних підприємств</t>
  </si>
  <si>
    <t>Погашення простроченої заборгованості за спожиту в минулих періодах електричну енергію державних вугледобувних підприємств, в тому числі підприємств, які готуються до ліквідації, та вугледобувних господарських товариств, 100 відсотків акцій яких належать</t>
  </si>
  <si>
    <t>Видатки із Стабілізаційного фонду на підтримку вугільної галузі</t>
  </si>
  <si>
    <t>Міністерство вугільної промисловості України (загальнодержавні витрати)</t>
  </si>
  <si>
    <t>Апарат Міністерства закордонних справ України</t>
  </si>
  <si>
    <t>Керівництво та управління у сфері державної політики щодо зовнішніх відносин</t>
  </si>
  <si>
    <t>Внески України до бюджетів ООН, органів і спеціалізованих установ системи ООН, інших міжнародних організацій та конвенційних органів</t>
  </si>
  <si>
    <t>Функціонування закордонних дипломатичних установ України та розширення мережі власності України для потреб цих установ</t>
  </si>
  <si>
    <t>Розширення мережі власності України за кордоном для потреб дипломатичних установ України</t>
  </si>
  <si>
    <t>Реалізація Міністерством закордонних справ України повноважень з проведення зовнішньої політики України, організація і контроль за діяльністю закордонних дипломатичних установ України</t>
  </si>
  <si>
    <t>Забезпечення головування України у міжнародних інституціях</t>
  </si>
  <si>
    <t>Внески до установ і організацій СНД</t>
  </si>
  <si>
    <t>Забезпечення перебування в Україні іноземних делегацій, пов'язаних з офіційними візитами</t>
  </si>
  <si>
    <t>Виконання зобов'язань Уряду України щодо функціонування бюро інформації Ради Європи та фінансового забезпечення членства України в ГУАМ</t>
  </si>
  <si>
    <t>Професійне навчання працівників органів державної влади у сфері зовнішніх зносин, проведення прикладних досліджень у галузі міжнародних відносин</t>
  </si>
  <si>
    <t>Фінансова підтримка забезпечення міжнародного позитивного іміджу України, забезпечення діяльності Українського інституту, заходи щодо підтримки зв'язків з українцями, які проживають за межами України</t>
  </si>
  <si>
    <t>Підвищення кваліфікації працівників дипломатичної служби, які віднесені до посад  п'ятої-сьомої категорій державних службовців</t>
  </si>
  <si>
    <t>Документування громадян та створення і забезпечення функціонування інформаційно-телекомунікаційних систем консульської служби</t>
  </si>
  <si>
    <t>Забезпечення представництва України під час розгляду справ у Міжнародному Cуді ООН</t>
  </si>
  <si>
    <t>Заходи щодо підтримки зв'язків з українцями, які проживають за межами України</t>
  </si>
  <si>
    <t>Реалізація Українським агентством міжнародного розвитку повноважень щодо надання міжнародної технічної допомоги</t>
  </si>
  <si>
    <t>Здійснення заходів з підтримання зв'язків із закордонними українцями за рахунок коштів Стабілізаційного фонду</t>
  </si>
  <si>
    <t>1601020</t>
  </si>
  <si>
    <t>Заходи щодо захисту і забезпечення прав та інтересів осіб, позбавлених особистої свободи внаслідок дій незаконних збройних формувань та/або органів влади Російської Федерації на окремих територіях  Донецької та Луганської областей, де органи державної вл</t>
  </si>
  <si>
    <t>1601600</t>
  </si>
  <si>
    <t>Пілотні заходи з реагування на проблеми для розвитку, викликані переміщенням осіб та поверненням комбатантів</t>
  </si>
  <si>
    <t>1610000</t>
  </si>
  <si>
    <t>Міністерство з питань тимчасово окупованих територій та внутрішньо переміщених осіб (загальнодержавні видатки та кредитування)</t>
  </si>
  <si>
    <t>1611000</t>
  </si>
  <si>
    <t>1611020</t>
  </si>
  <si>
    <t>Субвенція з державного бюджету місцевим бюджетам на здійснення заходів щодо підтримки територій, що зазнали негативного впливу внаслідок збройного конфлікту на сході України</t>
  </si>
  <si>
    <t>Апарат Державного комітету телебачення і радіомовлення України</t>
  </si>
  <si>
    <t>Керівництво та управління у сфері телебачення і радіомовлення</t>
  </si>
  <si>
    <t>Прикладні розробки у сфері засобів масової інформації, книговидавничої справи та інформаційно-бібліографічної діяльності, фінансова підтримка розвитку наукової інфраструктури</t>
  </si>
  <si>
    <t>Забезпечення населення засобами приймання сигналів цифрового телерадіомовлення</t>
  </si>
  <si>
    <t>Підвищення кваліфікації працівників засобів масової інформації в Укртелерадіопресінституті</t>
  </si>
  <si>
    <t>Фінансова підтримка творчих спілок у сфері засобів масової інформації, преси</t>
  </si>
  <si>
    <t>Інформаційно-культурне забезпечення населення Криму у відродженні та розвитку культур народів Криму</t>
  </si>
  <si>
    <t>Фінансова підтримка Національної суспільної телерадіокомпанії України</t>
  </si>
  <si>
    <t>Фінансова підтримка преси</t>
  </si>
  <si>
    <t>Випуск книжкової продукції за програмою "Українська книга"</t>
  </si>
  <si>
    <t>Збирання, обробка та розповсюдження офіційної інформаційної продукції</t>
  </si>
  <si>
    <t>Державні стипендії видатним діячам інформаційної галузі, дітям журналістів, які загинули (померли) або яким встановлено інвалідність у звіязку з виконанням професійних обовіязків та премій в інформаційній галузі</t>
  </si>
  <si>
    <t>Трансляція телерадіопрограм, вироблених для державних потреб</t>
  </si>
  <si>
    <t>Здійснення контролю у сфері захисту суспільної моралі</t>
  </si>
  <si>
    <t>Інформаційне та організаційне забезпечення участі України у міжнародних форумах, конференціях, виставках та інших заходах</t>
  </si>
  <si>
    <t>Технічне переоснащення обласних державних телерадіокомпаній</t>
  </si>
  <si>
    <t>Державна адресна підтримка періодичних видань літературно-художнього напряму</t>
  </si>
  <si>
    <t>Фінансова підтримка державних музичних колективів</t>
  </si>
  <si>
    <t>Виконання заходів з питань європейської інтеграції в інформаційній сфері</t>
  </si>
  <si>
    <t>Забезпечення висвітлення Літніх Олімпійських та Паралімпійських Ігор 2008 року у м. Пекін (Китай)</t>
  </si>
  <si>
    <t>Здійснення заходів з підготовки і проведення Євро-2012 в інформаційній сфері</t>
  </si>
  <si>
    <t>Оплата послуг, наданих Концерном радіомовлення, радіозв'язку та телебачення і відкритим акціонерним товариством "Укртелеком", з трансляції телепрограм Національної телекомпанії в обсязі 1167,96 години на умовах державного замовлення</t>
  </si>
  <si>
    <t>Погашення заборгованості Національної телекомпанії  перед каналом "EuroNews"</t>
  </si>
  <si>
    <t>Створення та функціонування україномовної версії міжнародного каналу "EuroNews"</t>
  </si>
  <si>
    <t>1701370</t>
  </si>
  <si>
    <t>Забезпечення підготовки та проведення  пісенного конкурсу "Євробачення - 2017"</t>
  </si>
  <si>
    <t>1701380</t>
  </si>
  <si>
    <t>Повернення бюджетних коштів, наданих на поворотній основі для фінансування заходів з підготовки та проведення у 2017 році в Україні пісенного конкурсу "Євробачення"</t>
  </si>
  <si>
    <t>1701390</t>
  </si>
  <si>
    <t>Здійснення заходів з питань європейської та євроатлантичної інтеграції в інформаційній сфері</t>
  </si>
  <si>
    <t>Створення міжнародних телерадіоцентрів</t>
  </si>
  <si>
    <t>Апарат Міністерства культури України</t>
  </si>
  <si>
    <t>Загальне керівництво та управління у сфері культури</t>
  </si>
  <si>
    <t>Прикладні розробки у сфері розвитку культури</t>
  </si>
  <si>
    <t>Надання загальної та спеціальної освіти мистецькими (художніми, музичними, хореографічними) загальноосвітніми школами (школами-інтернатами) та позашкільними навчальними закладами, методичне забезпечення діяльності навчальних закладів</t>
  </si>
  <si>
    <t>Надання загальної та спеціальної музичної освіти у загальноосвітніх спеціалізованих школах-інтернатах</t>
  </si>
  <si>
    <t>Підготовка кадрів для сфери культури і мистецтва вищими навчальними закладами І і ІІ рівнів акредитації</t>
  </si>
  <si>
    <t>Підготовка кадрів для сфери культури і мистецтва вищими навчальними закладами ІІІ і ІV рівнів акредитації</t>
  </si>
  <si>
    <t>Підвищення кваліфікації, перепідготовка кадрів та підготовка науково-педагогічних кадрів у сфері культури і мистецтва, підготовка кадрів акторської майстерності для національних мистецьких та творчих колективів</t>
  </si>
  <si>
    <t>Методичне забезпечення діяльності навчальних закладів у галузі культури і мистецтва</t>
  </si>
  <si>
    <t>Підготовка кадрів акторської майстерності для національних мистецьких та творчих колективів</t>
  </si>
  <si>
    <t>Фінансова підтримка національних творчих спілок у сфері культури і мистецтва та заходи Всеукраїнського товариства "Просвіта"</t>
  </si>
  <si>
    <t>Фінансова підтримка національних театрів</t>
  </si>
  <si>
    <t>Фінансова підтримка національних художніх колективів, концертних організацій та їх дирекції, національних і державних циркових організацій</t>
  </si>
  <si>
    <t>Державна підтримка діячів культури і мистецтва</t>
  </si>
  <si>
    <t>Забезпечення функціонування Українського культурного фонду</t>
  </si>
  <si>
    <t>Поповнення експозицій музеїв та репертуарів театрів і концертних та циркових організацій</t>
  </si>
  <si>
    <t>Фінансова підтримка гастрольної діяльності вітчизняних виконавців</t>
  </si>
  <si>
    <t>Загальнодержавні заходи у сферах культури та мистецтв, охорони культурної спадщини, вивезення, ввезення і повернення культурних цінностей, державної мовної політики, міжнаціональних відносин, релігії та захисту прав національних меншин</t>
  </si>
  <si>
    <t>Виробництво (створення) та розповсюдження фільмів патріотичного спрямування</t>
  </si>
  <si>
    <t>Забезпечення діяльності національних музеїв, національних і державних бібліотек та культурно-просвітницьких центрів</t>
  </si>
  <si>
    <t>Музейна справа та виставкова діяльність</t>
  </si>
  <si>
    <t>Організація та проведення архітектурного конкурсу, проектування та будівництво Національного меморіального комплексу Героїв Небесної Сотні - Музею Революції гідності</t>
  </si>
  <si>
    <t>Підготовка кадрів Дитячою хореографічною школою при Національному заслуженому академічному ансамблі танцю України ім. Вірського</t>
  </si>
  <si>
    <t>1801230</t>
  </si>
  <si>
    <t>Здійснення проектних робіт та будівництво Меморіалу українських героїв для увічнення пам'яті загиблих воїнів під час антитерористичної операції</t>
  </si>
  <si>
    <t>Здійснення культурно-інформаційної та культурно-просвітницької діяльності</t>
  </si>
  <si>
    <t>Реставрація, реконструкція, капітальний ремонт будівель і споруд Меморіального комплексу "Національний музей історії Великої вітчизняної війни 1941-1945 років" та придбання необхідного обладнання"</t>
  </si>
  <si>
    <t>Заходи з відтворення культури національних меншин, заходи Української Всесвітньої Координаційної Ради, заходи з реалізації Європейської хартії регіональних мов або мов меншин, заходи щодо встановлення культурних зв'язків з українською діаспорою, заходи щ</t>
  </si>
  <si>
    <t>Заходи щодо встановлення культурних зв'язків з українською діаспорою</t>
  </si>
  <si>
    <t>Будівництво обієктів загальнодержавного значення у сфері культури</t>
  </si>
  <si>
    <t>Заходи Всеукраїнського товариства "Просвіта"</t>
  </si>
  <si>
    <t>Фінансова підтримка друкованих періодичних видань культурологічного напрямку, газет мовами національних меншин</t>
  </si>
  <si>
    <t>Заходи з виявлення та підтримки творчо обдарованих дітей та молоді</t>
  </si>
  <si>
    <t>Підготовка кадрів для сфери культури і мистецтва Київським національним університетом культури і мистецтв</t>
  </si>
  <si>
    <t>Надання фінансової підтримки державному підприємству "Кримський дім"</t>
  </si>
  <si>
    <t>Реставрація та  ремонт будівель, фасадів та приміщень вищих навчальних закладів сфери культури і мистецтва в містах проведення Євро-2012</t>
  </si>
  <si>
    <t>Будівельно-ремонтні та реставраційні роботи об'єктів культури і мистецтва у приймаючих містах та населених пунктах, де перебуватимуть гості та учасники Євро-2012</t>
  </si>
  <si>
    <t>Державні науково-технічні програми та наукові частини державних цільових програм у сфері розвитку туризму</t>
  </si>
  <si>
    <t>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t>
  </si>
  <si>
    <t>Забезпечення діяльності Українського інституту національної пам'яті</t>
  </si>
  <si>
    <t>Проектування та створення музейної експозиції в будинку-музеї Т.Г.Шевченка в Шевченківському національному заповіднику в м. Каневі Черкаської області</t>
  </si>
  <si>
    <t>Заходи з вшанування пам'яті</t>
  </si>
  <si>
    <t>Функціонування національних історико-меморіальних заповідників</t>
  </si>
  <si>
    <t>Функціонування національних меморіальних музеїв</t>
  </si>
  <si>
    <t>Збереження історико-культурної та архітектурної спадщини в національних і державних заповідниках, здійснення заходів з охорони культурної спадщини, паспортизація, інвентаризація та реставрація пам'яток архітектури, культури та світової спадщини ЮНЕСКО</t>
  </si>
  <si>
    <t>Розробка впровадження комплексної інформаційної системи Міністерства культури України</t>
  </si>
  <si>
    <t>Заходи Української Всесвітньої Координаційної Ради</t>
  </si>
  <si>
    <t>Заходи з реалізації Європейської хартії регіональних мов або мов меншин</t>
  </si>
  <si>
    <t>1801560</t>
  </si>
  <si>
    <t>Забезпечення діяльності Українського інституту книги, випуск книжкової продукції за програмою "Українська книга"</t>
  </si>
  <si>
    <t>1801570</t>
  </si>
  <si>
    <t>Заходи, пов'язані із забезпеченням свободи совісті та релігії</t>
  </si>
  <si>
    <t>Заходи щодо зміцнення зв'язків закордонних українців з Україною та забезпечення міжнародної діяльності у сфері міжнаціональних відносин</t>
  </si>
  <si>
    <t>Спорудження Меморіалу жертв тоталітаризму на території Національного історико-меморіального заповідника іБиківнянські могилиі</t>
  </si>
  <si>
    <t>1801820</t>
  </si>
  <si>
    <t>Комплексна реставрація і пристосування ансамблю Жовківського замку Державного історико-архітектурного заповідника у м. Жовкві</t>
  </si>
  <si>
    <t>1801830</t>
  </si>
  <si>
    <t>Реставрація з переплануванням горищних приміщень в буд. N5. на вул. Нижанківського під навчальні приміщення Львівської національної музичної академії ім. М. В. Лисенка в межах обієму існуючого горища. Без зміни конфігурації даху</t>
  </si>
  <si>
    <t>1801870</t>
  </si>
  <si>
    <t>Реалізація державного інвестиційного проекту "Комплексна реставрація і пристосування ансамблю Жовківського замку Державного історико-архітектурного заповідника у м. Жовкві"</t>
  </si>
  <si>
    <t>1801880</t>
  </si>
  <si>
    <t>Удосконалення термоізоляційних властивостей будівлі Державного підприємства "Харківський національний академічний театр опери та балету ім. М.В.Лисенка" систем теплопостачання, кондиціювання і вентиляції</t>
  </si>
  <si>
    <t>Державна служба з питань національної культурної спадщини</t>
  </si>
  <si>
    <t>Заходи з охорони культурної спадщини, паспортизація, інвентаризація та реставрація пам'яток культурної спадщини</t>
  </si>
  <si>
    <t>Комітет з Національної премії України імені Тараса Шевченка</t>
  </si>
  <si>
    <t>Державна служба туризму і курортів</t>
  </si>
  <si>
    <t>Заходи у сфері туризму, пов'язані з підготовкою до Євро - 2012</t>
  </si>
  <si>
    <t>Державна служба контролю за переміщенням культурних цінностей через державний кордон України</t>
  </si>
  <si>
    <t>Заходи щодо запобігання незаконному переміщенню культурних цінностей через державний кордон України та сприяння їх поверненню державам, яким вони належали</t>
  </si>
  <si>
    <t>Державне агентство України з питань кіно</t>
  </si>
  <si>
    <t>Керівництво та управління у сфері кінематографії</t>
  </si>
  <si>
    <t>Створення та розповсюдження національних фільмів</t>
  </si>
  <si>
    <t>Державна підтримка кінематографії</t>
  </si>
  <si>
    <t>Здійснення концертно-мистецьких та культурологічних заходів у сфері кінематографії</t>
  </si>
  <si>
    <t>Здійснення концертно-мистецьких, культурологічних заходів у сфері кінематографії, фінансова підтримка Національної спілки кінематографістів України</t>
  </si>
  <si>
    <t>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t>
  </si>
  <si>
    <t>Премії за видатні досягнення у галузі кінематографії</t>
  </si>
  <si>
    <t>Реконструкція та технічне переоснащення Будинку кіно Національної спілки кінематографістів України</t>
  </si>
  <si>
    <t>Державний комітет України у справах національностей та релігій</t>
  </si>
  <si>
    <t>Керівництво та управління у сфері національностей та релігій</t>
  </si>
  <si>
    <t>Наукова і організаційна діяльність президії Національної академії мистецтв України</t>
  </si>
  <si>
    <t>Фундаментальні дослідження та підготовка наукових кадрів у сфері мистецтвознавства</t>
  </si>
  <si>
    <t>Український інститут національної пам'яті</t>
  </si>
  <si>
    <t>Керівництво та управління у сфері відновлення та збереження національної паміяті</t>
  </si>
  <si>
    <t>Заходи з реалізації державної політики у сфері відновлення та збереження національної паміяті, забезпечення діяльності Національного меморіального комплексу Героїв Небесної Сотні - Музею Революції гідності та Галузевого державного архіву Українського інс</t>
  </si>
  <si>
    <t>Субвенція з державного бюджету міському бюджету міста Києва на проведення консервації та сучасної музеєфікації, завершення археологічних досліджень Старокиївської гори із залишками фундаменту Десятинної церкви території пам'ятки археології національного</t>
  </si>
  <si>
    <t>Субвенція з державного бюджету місцевим бюджетам на створення рекреаційних зон, меморіальних та музейних комплексів, а також розвиток історико-культурних паміяток та заповідників</t>
  </si>
  <si>
    <t>Субвенція з державного бюджету обласному бюджету Полтавської області на проведення заходів з підготовки та відзначення 200- річчя від дня народження М.В.Гоголя</t>
  </si>
  <si>
    <t>Субвенція з державного бюджету обласному бюджету Полтавської області на проведення комплексу робіт із створення пам'ятників Івану Мазепі та Карлу XІІ, ремонту та реставрації історико-культурного заповідника "Поле Полтавської битви"</t>
  </si>
  <si>
    <t>Субвенція з державного бюджету обласному бюджету Сумської області на створення меморіального комплексу, присвяченого перемозі війська під проводом гетьмана України І. Виговського у Конотопській битві</t>
  </si>
  <si>
    <t>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музично-драматичного театру імені М.Л. Кропивницького</t>
  </si>
  <si>
    <t>Субвенція з державного бюджету обласному бюджету Черкаської області на реконструкцію та реставрацію, здійснення ремонтних робіт обієктів Шевченківського національного заповідника (м. Канів)</t>
  </si>
  <si>
    <t>Субвенція з державного бюджету обласному бюджету Чернігівської області на фінансування реставраційно-відновлювальних робіт по комплексу пам'яток архітектури НІКЗ "Гетьманська столиця" у м. Батурині</t>
  </si>
  <si>
    <t>Апарат Державного агентства лісових ресурсів України</t>
  </si>
  <si>
    <t>Підготовка кадрів для лісового господарства вищими навчальними закладами І і ІІ рівнів акредитації</t>
  </si>
  <si>
    <t>Розвиток комплексної системи електронного документообігу та створення інформаційно-аналітичної системи обліку лісових ресурсів</t>
  </si>
  <si>
    <t>Апарат Міністерства оборони України</t>
  </si>
  <si>
    <t>Керівництво та військове управління Збройними Силами України</t>
  </si>
  <si>
    <t>Забезпечення діяльності Збройних Сил України та підготовка військ</t>
  </si>
  <si>
    <t>Забезпечення Збройних Сил України зв'язком, створення та розвиток командних пунктів та автоматизованих систем управління</t>
  </si>
  <si>
    <t>Медичне лікування, реабілітація та санаторне забезпечення особового складу Збройних Сил України, ветеранів військової служби та членів їх сімей, ветеранів війни</t>
  </si>
  <si>
    <t>Підготовка військових фахівців у вищих навчальних закладах, підвищення кваліфікації та перепідготовка військових фахівців і державних службовців, початкова військова підготовка та патріотичне виховання молоді</t>
  </si>
  <si>
    <t>Проведення мобілізаційної роботи і призову до Збройних Сил України та інших військових формувань</t>
  </si>
  <si>
    <t>Розвиток, закупівля, модернізація та ремонт озброєння, військової техніки, засобів та обладнання</t>
  </si>
  <si>
    <t>Прикладні дослідження у сфері військової оборони держави</t>
  </si>
  <si>
    <t>Відновлення боєздатності, утримання, експлуатація, ремонт озброєння та військової техніки</t>
  </si>
  <si>
    <t>Будівництво та капітальний ремонт військової інфраструктури</t>
  </si>
  <si>
    <t>Будівництво (придбання) житла для військовослужбовців Збройних Сил України</t>
  </si>
  <si>
    <t>Забезпечення живучості та вибухопожежобезпеки арсеналів, баз і складів озброєння ракет і боєприпасів Збройних Сил України</t>
  </si>
  <si>
    <t>Утилізація боєприпасів, рідинних компонентів ракетного палива, озброєння, військової техніки та іншого військового майна, забезпечення живучості та вибухопожежобезпеки арсеналів, баз і складів Збройних Сил України</t>
  </si>
  <si>
    <t>Забезпечення участі у міжнародних миротворчих операціях</t>
  </si>
  <si>
    <t>Забезпечення виконання міжнародних угод у військовій сфері</t>
  </si>
  <si>
    <t>Створення, закупівля і модернізація озброєння та військової техніки за державним оборонним замовленням Міністерства оборони</t>
  </si>
  <si>
    <t>Підготовка курсантів льотних спеціалізацій для Збройних Сил України Харківським аероклубом Товариства сприяння обороні України</t>
  </si>
  <si>
    <t>Відшкодування Фонду соціального страхування на випадок безробіття додаткових витрат, пов'язаних з виплатою військовослужбовцям, звільненим у зв'язку з реформуванням Збройних Сил України, допомоги по безробіттю та матеріальної допомоги у період професійно</t>
  </si>
  <si>
    <t>Захист важливих державних об'єктів</t>
  </si>
  <si>
    <t>Соціальна та професійна адаптація військовослужбовців, що звільняються в запас або відставку</t>
  </si>
  <si>
    <t>Здійснення заходів, пов'язаних  з проведенням землевпорядних робіт, оформленням правовстановлюючих документів на нерухоме військове майно та земельні ділянки</t>
  </si>
  <si>
    <t>Забезпечення речовим майном військовослужбовців та задоволення інших невідкладних потреб Збройних Сил України</t>
  </si>
  <si>
    <t>Забезпечення житлом військовослужбовців Збройних Сил України</t>
  </si>
  <si>
    <t>Видатки для Міністерства оборони України на реалізацію заходів щодо підвищення обороноздатності і безпеки держави</t>
  </si>
  <si>
    <t>Видатки із Стабілізаційного фонду за напрямом оборони та придбання пожежної техніки</t>
  </si>
  <si>
    <t>2105000</t>
  </si>
  <si>
    <t>Адміністрація Державної спеціальної служби транспорту України</t>
  </si>
  <si>
    <t>2105010</t>
  </si>
  <si>
    <t>Забезпечення діяльності Державної спеціальної служби транспорту</t>
  </si>
  <si>
    <t>Міністерство оборони України (загальнодержавні витрати)</t>
  </si>
  <si>
    <t>Субвенція з державного бюджету місцевим бюджетам на здійснення заходів по передачі житлового фонду та об'єктів соціально-культурної сфери Міністерства оборони України у комунальну власність</t>
  </si>
  <si>
    <t>Апарат Міністерства освіти і науки України</t>
  </si>
  <si>
    <t>Загальне керівництво та управління у сфері освіти і науки</t>
  </si>
  <si>
    <t>Забезпечення організації роботи Національного агентства із забезпечення якості вищої освіти</t>
  </si>
  <si>
    <t>Підготовка кадрів у професійно-технічних навчальних закладах за професіями загальнодержавного значення</t>
  </si>
  <si>
    <t>Дослідження, наукові та науково-технічні розробки, виконання робіт за державними цільовими програмами та державним замовленням, підготовка наукових кадрів, фінансова підтримка преси, розвитку наукової інфраструктури, наукових об'єктів, що становлять наці</t>
  </si>
  <si>
    <t>Фінансова підтримка розвитку інфраструктури науково-технічної, інноваційної діяльності та інформатизації, наукової преси, наукових об'єктів, що становлять національне надбання, забезпечення діяльності Державного фонду фундаментальних досліджень</t>
  </si>
  <si>
    <t>Наукові та науково-технічні розробки за державними цільовими програмами і державними замовленнями</t>
  </si>
  <si>
    <t>Виконання міжнародних наукових та науково-технічних програм та проектів вищими навчальними закладами та науковими установами</t>
  </si>
  <si>
    <t>Державні премії, стипендії та гранти в галузі освіти, науки і техніки, стипендії переможцям міжнародних конкурсів</t>
  </si>
  <si>
    <t>Фінансова підтримка наукових об'єктів, що становлять національне надбання</t>
  </si>
  <si>
    <t>Надання освіти у загальноосвітніх школах соціальної реабілітації, загальноосвітніх ліцеях-інтернатах, гімназіях-інтернатах з посиленою військово-фізичною підготовкою та інших загальноосвітніх навчальних закладах державної форми власності</t>
  </si>
  <si>
    <t>Надання освіти у загальноосвітніх школах соціальної реабілітації</t>
  </si>
  <si>
    <t>Забезпечення діяльності Національного центру іМала академія наук Україниі, надання позашкільної освіти державними позашкільними навчальними закладами, заходи з позашкільної роботи</t>
  </si>
  <si>
    <t>Підготовка робітничих кадрів у професійно-технічних навчальних закладах соціальної реабілітації та адаптації, методичне забезпечення закладів професійно-технічної освіти</t>
  </si>
  <si>
    <t>Підготовка робітничих кадрів у професійно-технічних навчальних закладах соціальної реабілітації та адаптації</t>
  </si>
  <si>
    <t>Підготовка кадрів вищими навчальними закладами І і ІІ рівнів акредитації та забезпечення діяльності їх баз практики</t>
  </si>
  <si>
    <t>Підготовка кадрів вищими навчальними закладами ІІІ і ІV рівнів акредитації та забезпечення діяльності їх баз практики</t>
  </si>
  <si>
    <t>Здійснення методичного та матеріально-технічного забезпечення діяльності навчальних закладів</t>
  </si>
  <si>
    <t>Проведення всеукраїнських та міжнародних олімпіад у сфері освіти, всеукраїнського конкурсу "Учитель року"</t>
  </si>
  <si>
    <t>Виплата академічних стипендій студентам (курсантам) вищих навчальних закладів</t>
  </si>
  <si>
    <t>Пільговий проїзд студентів вищих навчальних закладів і учнів професійно-технічних училищ у залізничному, автомобільному та водному транспорті</t>
  </si>
  <si>
    <t>Надання пільгових довгострокових кредитів для здобуття вищої освіти</t>
  </si>
  <si>
    <t>Надання одноразової адресної допомоги молодим працівникам, які закінчили навчальні заклади державної і комунальної форми власності у поточному році, уклали трудові договори на строк не менш як три роки із закладами, підприємствами, установами та організа</t>
  </si>
  <si>
    <t>Видання, придбання, зберігання і доставка підручників і посібників для студентів вищих навчальних закладів, учнів загальноосвітніх і професійно-технічних навчальних закладів та вихованців дошкільних навчальних закладів</t>
  </si>
  <si>
    <t>Методичне забезпечення діяльності навчальних закладів</t>
  </si>
  <si>
    <t>Підвищення кваліфікації педагогічних та науково-педагогічних працівників, керівних працівників і спеціалістів харчової, переробної промисловості та агропромислового комплексу, медичних та фармацевтичних кадрів</t>
  </si>
  <si>
    <t>Функціонування музеїв</t>
  </si>
  <si>
    <t>Підготовка кадрів Київським національним університетом імені Тараса Шевченка</t>
  </si>
  <si>
    <t>Дослідження, наукові та науково-технічні розробки, проведення наукових заходів Київським національним університетом імені Тараса Шевченка, фінансова підтримка наукових обієктів, що становлять національне надбання</t>
  </si>
  <si>
    <t>Виплата соціальних стипендій студентам (курсантам) вищих навчальних закладів</t>
  </si>
  <si>
    <t>Фізична і спортивна підготовка учнівської та студентської молоді</t>
  </si>
  <si>
    <t>Підвищення кваліфікації керівних працівників і спеціалістів харчової і переробної промисловості</t>
  </si>
  <si>
    <t>Дослідження, наукові та науково-технічні розробки, проведення наукових заходів Національним технічним університетом України "Київський політехнічний інститут імені Ігоря Сікорського", фінансова підтримка наукових обієктів, що становлять національне надба</t>
  </si>
  <si>
    <t>Фінансова підтримка розвитку інфраструктури у сфері наукової діяльності</t>
  </si>
  <si>
    <t>Дослідження, прикладні наукові і науково-технічні розробки, виконання робіт за державними цільовими програмами та державним замовленням</t>
  </si>
  <si>
    <t>Заходи з реалізації Європейської хартії регіональних мов або мов меншин, фінансова підтримка пропаганди української освіти за кордоном</t>
  </si>
  <si>
    <t>Підготовка фахівців Національним університетом "Юридична академія України  імені Ярослава Мудрого"</t>
  </si>
  <si>
    <t>Виконання зобов'язань України у сфері освіти та міжнародного науково-технічного співробітництва</t>
  </si>
  <si>
    <t>Будівництво, реконструкція та ремонт гуртожитків для учнів професійно-технічних та студентів вищих навчальних закладів</t>
  </si>
  <si>
    <t>Державні премії, стипендії та гранти в галузі науки і техніки</t>
  </si>
  <si>
    <t>Дослідження на антарктичній станції "Академік Вернадський"</t>
  </si>
  <si>
    <t>Формування статутного капіталу Державної інноваційної небанківської фінансово-кредитної установи іФонд підтримки малого інноваційного бізнесуі</t>
  </si>
  <si>
    <t>Підготовка кадрів Національним технічним університетом "Київський політехнічний інститут"</t>
  </si>
  <si>
    <t>Забезпечення діяльності Національного центру "Мала академія наук України"</t>
  </si>
  <si>
    <t>Надання кредитів на будівництво (придбання) житла для науково-педагогічних та педагогічних працівників</t>
  </si>
  <si>
    <t>Здійснення зовнішнього оцінювання та моніторинг якості освіти Українським центром оцінювання якості освіти та його регіональними підрозділами</t>
  </si>
  <si>
    <t>Повернення коштів, наданих з державного бюджету для кредитування окремих категорій громадян, які відповідно до чинного законодавства мають право на отримання таких кредитів на будівництво (придбання) житла, та науково-педагогічних і педагогічних працівни</t>
  </si>
  <si>
    <t>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t>
  </si>
  <si>
    <t>Підготовка кадрів Національним авіаційним університетом</t>
  </si>
  <si>
    <t>Державна атестація наукових і науково-педагогічних кадрів вищої кваліфікації, ліцензування, атестація та акредитація навчальних закладів</t>
  </si>
  <si>
    <t>Фінансова підтримка пропаганди України за кордоном</t>
  </si>
  <si>
    <t>Підготовка кадрів для гуманітарної сфери Національним університетом "Острозька академія"</t>
  </si>
  <si>
    <t>Придбання шкільних автобусів для перевезення дітей, що проживають у сільській місцевості</t>
  </si>
  <si>
    <t>Забезпечення підготовки та перепідготовки у вищих навчальних закладах спеціалістів, залучених для проведення Євро - 2012</t>
  </si>
  <si>
    <t>Фундаментальні дослідження у сфері державного управління</t>
  </si>
  <si>
    <t>Виконання зобовіязань України у Рамковій програмі Європейського Союзу з наукових досліджень та інновацій "Горизонт 2020"</t>
  </si>
  <si>
    <t>Підготовка, перепідготовка та підвищення кваліфікації керівних працівників, спеціалістів державного управління, інших категорій працівників, підготовка наукових та науково-педагогічних працівників</t>
  </si>
  <si>
    <t>Наукове забезпечення робіт щодо ліквідації наслідків Чорнобильської катастрофи</t>
  </si>
  <si>
    <t>Заходи щодо модернізації системи загальної середньої освіти</t>
  </si>
  <si>
    <t>Вища освіта, енергоефективність та сталий розвиток</t>
  </si>
  <si>
    <t>2201810</t>
  </si>
  <si>
    <t>Проведення реставраційних робіт Староакадемічного корпусу Національного університету "Києво-Могилянська академія"</t>
  </si>
  <si>
    <t>Будівництво, ремонт та реконструкція закладів і об'єктів Міністерства освіти і науки України</t>
  </si>
  <si>
    <t>Виконання робіт із будівництва об'єктів Національного медичного університету ім. О.О. Богомольця</t>
  </si>
  <si>
    <t>2201840</t>
  </si>
  <si>
    <t>Реставрація головного корпусу Львівського національного університету імені Івана Франка</t>
  </si>
  <si>
    <t>2201850</t>
  </si>
  <si>
    <t>Будівництво Міжнародного центру зустрічі студентської молоді України та Республіки Польща</t>
  </si>
  <si>
    <t>Добудова до навчального корпусу НТУ "Київський політехнічний інститут" для розміщення Українсько-Японського центру</t>
  </si>
  <si>
    <t>2201870</t>
  </si>
  <si>
    <t>Перепрофілювання незавершеного будівництва будинку культури в м. Острог під навчальний корпус Національного університету іОстрозька академіяі</t>
  </si>
  <si>
    <t>Завершення будівництва учбового корпусу Шосткинського інституту Сумського державного університету</t>
  </si>
  <si>
    <t>Наукова і організаційна діяльність президії Національної академії наук України</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</si>
  <si>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фінансова підтримка розвитку наукової інфраструктури та наукових об'єктів,</t>
  </si>
  <si>
    <t>Заходи щодо оптимізації системи національних галузевих академій наук</t>
  </si>
  <si>
    <t>Діагностика і лікування захворювань із впровадженням експериментальних та нових медичних технологій, спеціалізована консультативно-поліклінічна допомога, що надається науково-дослідними установами Національної академії медичних наук України</t>
  </si>
  <si>
    <t>Здійснення заходів щодо підтримки науково-дослідних господарств</t>
  </si>
  <si>
    <t>Підвищення кваліфікації з пріоритетних напрямів науки та підготовка до державної атестації наукових кадрів Національної академії наук України</t>
  </si>
  <si>
    <t>Збереження природно-заповідного фонду в біосферному заповіднику "Асканія-Нова"</t>
  </si>
  <si>
    <t>Здійснення науково-дослідницьких та дослідно-конструкторських робіт Інститутом проблем безпеки атомних електростанцій Національної академії наук України</t>
  </si>
  <si>
    <t>Підготовка кадрів з пріоритетних напрямів науки вищими навчальними закладами ІІІ і ІV рівнів акредитації</t>
  </si>
  <si>
    <t>Державна служба якості освіти</t>
  </si>
  <si>
    <t>Керівництво та управління у сфері забезпечення якості освіти</t>
  </si>
  <si>
    <t>Наукова і організаційна діяльність президії Національної академії педагогічних наук України</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</si>
  <si>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педагогічних наук, підготовка наукових кадрів, фінансова підтримка розвитку наукової інфраструкт</t>
  </si>
  <si>
    <t>Підготовка кадрів для сфери спорту вищими навчальними закладами ІІІ і ІV рівнів акредитації</t>
  </si>
  <si>
    <t>Підвищення кваліфікації працівників державних органів, установ і організацій у справах сім'ї, молоді та спорту</t>
  </si>
  <si>
    <t>Підвищення кваліфікації керівних кадрів і спеціалістів у сфері освіти закладами післядипломної освіти ІІІ і ІV рівнів акредитації</t>
  </si>
  <si>
    <t>Фінансова підтримка Спортивного комітету України</t>
  </si>
  <si>
    <t>Фінансова підтримка паралімпійського руху в Україні</t>
  </si>
  <si>
    <t>Здійснення заходів з реалізації державної політики з питань дітей та заходів, спрямованих на подолання дитячої бездоглядності і безпритульності</t>
  </si>
  <si>
    <t>Надання державних пільгових довгострокових кредитів на підготовку кадрів для сфери спорту вищими навчальними закладами</t>
  </si>
  <si>
    <t>Фінансова підтримка програм і заходів аерокосмічного профілю серед дітей та молоді</t>
  </si>
  <si>
    <t>Державна підтримка молодіжних і дитячих громадських організацій на виконання загальнодержавних програм і заходів стосовно дітей, молоді, жінок, сім'ї</t>
  </si>
  <si>
    <t>Прикладні розробки у сфері сім'ї та молоді, розвитку спорту та методики підготовки спортсменів</t>
  </si>
  <si>
    <t>Здійснення державними органами централізованих заходів по організації відпочинку та оздоровлення дітей</t>
  </si>
  <si>
    <t>Пільговий проїзд дітей віком від 6 до 14 років у залізничному транспорті</t>
  </si>
  <si>
    <t>Державна підтримка дитячих громадських організацій на виконання загальнодержавних програм і заходів стосовно дітей</t>
  </si>
  <si>
    <t>Розвиток фізичної культури, спорту вищих досягнень та резервного спорту</t>
  </si>
  <si>
    <t>Функціонування музею спортивної слави України</t>
  </si>
  <si>
    <t>Забезпечення підготовки спортсменів вищих категорій</t>
  </si>
  <si>
    <t>Створення та розвиток матеріально-технічної бази спорту</t>
  </si>
  <si>
    <t>Прикладні розробки у сфері розвитку окремих видів спорту та методики підготовки спортсменів</t>
  </si>
  <si>
    <t>Розвиток авіаційних видів спорту</t>
  </si>
  <si>
    <t>Видатки на облаштування спортивних та футбольних майданчиків</t>
  </si>
  <si>
    <t>Проведення заходів з неолімпійських видів спорту і масових заходів з фізичної культури</t>
  </si>
  <si>
    <t>Забезпечення діяльності Всеукраїнського центру фізичного здоров'я населення іСпорт для всіхі</t>
  </si>
  <si>
    <t>Оздоровлення і відпочинок дітей в дитячих оздоровчих таборах та МДЦ "Артек" і ДЦ "Молода Гвардія"</t>
  </si>
  <si>
    <t>Фінансова підтримка Національного олімпійського комітету України</t>
  </si>
  <si>
    <t>Забезпечення підготовки національної збірної команди України з футболу для участі в чемпіонаті Євро-2012</t>
  </si>
  <si>
    <t>Виготовлення посвідчень для батьків та дітей багатодітних родин</t>
  </si>
  <si>
    <t>Підготовка і участь національних збірних команд в Юнацьких Олімпійських іграх</t>
  </si>
  <si>
    <t>Надання загальної та поглибленої освіти з фізкультури і спорту загальноосвітніми спеціалізованими школами-інтернатами</t>
  </si>
  <si>
    <t>Видатки із Стабілізаційного фонду за напрямом забезпечення житлом громадян та витрати ДІУ</t>
  </si>
  <si>
    <t>Проведення протизсувних робіт з укріплення схилу, реконструкції та реставрації адміністративного будинку по вул. Десятинній, 14</t>
  </si>
  <si>
    <t>Реконструкція стадіону Національного спортивного комплексу "Олімпійський"</t>
  </si>
  <si>
    <t>Реконструкція та капітальний ремонт об'єктів Міжнародного дитячого центру "Артек" та Українського дитячого центру "Молода гвардія"</t>
  </si>
  <si>
    <t>Будівництво стадіону у м. Львові, необхідного для проведення Євро-2012</t>
  </si>
  <si>
    <t>Реконструкція стадіону комунального підприємства "Обласний спортивний комплекс "Металіст" в  м. Харкові</t>
  </si>
  <si>
    <t>Реконструкція гуртожитків Національного університету фізичного виховання і спорту для розміщення вболівальників під час проведення Євро-2012</t>
  </si>
  <si>
    <t>Придбання сучасного аналітичного обладнання для лабораторії Національного антидопінгового центру України в рамках підготовки до Євро-2012</t>
  </si>
  <si>
    <t>Фундаментальні дослідження у сфері природничих і технічних, гуманітарних і суспільних наук</t>
  </si>
  <si>
    <t>Проведення з'їздів, симпозіумів, конференцій і семінарів Київським національним університетом імені Тараса Шевченка</t>
  </si>
  <si>
    <t>Міністерство освіти і науки України (загальнодержавні видатки та кредитування)</t>
  </si>
  <si>
    <t>Субвенція з державного бюджету місцевим бюджетам на 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t>
  </si>
  <si>
    <t>Субвенція з державного бюджету місцевим бюджетам на придбання шкільних автобусів для перевезення дітей, що проживають у сільській місцевості</t>
  </si>
  <si>
    <t>Субвенція з державного бюджету місцевим бюджетам на реалізацію державної цільової соціальної програми "Школа майбутнього"</t>
  </si>
  <si>
    <t>Субвенція з державного бюджету місцевим бюджетам на комп'ютеризацію та інформатизацію загальноосвітніх навчальних закладів районів</t>
  </si>
  <si>
    <t>Субвенція з державного бюджету обласному бюджету Київської області на проведення експерименту за принципом "гроші ходять за дитиною"</t>
  </si>
  <si>
    <t>Субвенція з державного бюджету місцевим бюджетам на завершення ремонтних робіт в закладах, що надають соціальні послуги  дітям та молоді, створення яких було розпочато в 2007 році</t>
  </si>
  <si>
    <t>Субвенція з державного бюджету місцевим бюджетам на завершення розпочатих у 2007 році робіт з облаштування закладів, які надають соціальні послуги дітям та молоді</t>
  </si>
  <si>
    <t>Субвенція з державного бюджету обласному бюджету Одеської області на реконструкцію з розширенням палацу спорту в місті Одесі</t>
  </si>
  <si>
    <t>Субвенція з державного бюджету місцевим бюджетам на забезпечення харчуванням (сніданками) учнів 5-11 класів загальноосвітніх навчальних закладів</t>
  </si>
  <si>
    <t>Субвенція на підготовку кадрів у вищих навчальних закладах І-ІІ рівнів акредитації з державного бюджету місцевим бюджетам</t>
  </si>
  <si>
    <t>2211210</t>
  </si>
  <si>
    <t>Субвенція з державного бюджету місцевим бюджетам на модернізацію та оновлення матеріально-технічної бази професійно-технічних навчальних закладів</t>
  </si>
  <si>
    <t>2211220</t>
  </si>
  <si>
    <t>Субвенція з державного бюджету місцевим бюджетам на надання державної підтримки особам з особливими освітніми потребами</t>
  </si>
  <si>
    <t>2211230</t>
  </si>
  <si>
    <t>Субвенція з державного бюджету місцевим бюджетам на забезпечення якісної, сучасної та доступної загальної середньої освіти іНова українська школаі</t>
  </si>
  <si>
    <t>Апарат Міністерства охорони здоров'я України</t>
  </si>
  <si>
    <t>Керівництво та управління у сфері охорони здоров'я</t>
  </si>
  <si>
    <t>Дослідження, наукові і науково-технічні розробки, виконання робіт за державними цільовими програмами і державним замовленням, підготовка та підвищення кваліфікації наукових кадрів у сфері охорони здоров'я, фінансова підтримка розвитку наукової інфраструк</t>
  </si>
  <si>
    <t>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t>
  </si>
  <si>
    <t>Прикладні наукові та науково-технічні розробки, виконання робіт за державними цільовими програмами і державним замовленням, фінансова підтримка підготовки наукових кадрів у сфері охорони здоров'я</t>
  </si>
  <si>
    <t>Фінансова підтримка розвитку інфраструктури наукової діяльності у сфері профілактичної та клінічної медицини</t>
  </si>
  <si>
    <t>Підготовка і підвищення кваліфікації медичних та фармацевтичних, наукових та науково-педагогічних кадрів вищими навчальними закладами ІІІ і ІV рівнів акредитації</t>
  </si>
  <si>
    <t>Підвищення кваліфікації медичних та фармацевтичних кадрів  та підготовка наукових і науково-педагогічних кадрів у сфері охорони здоров'я, підготовка та підвищення кваліфікації осіб з надання домедичної допомоги</t>
  </si>
  <si>
    <t>Методичне забезпечення діяльності медичних (фармацевтичних) вищих навчальних закладів та закладів післядипломної освіти</t>
  </si>
  <si>
    <t>Стаціонарне медичне обслуговування  працівників водного транспорту та нафтопереробної промисловості</t>
  </si>
  <si>
    <t>Спеціалізована та високоспеціалізована медична допомога, що надається загальнодержавними закладами охорони здоров'я</t>
  </si>
  <si>
    <t>Підготовка медичних і фармацевтичних кадрів вищими навчальними закладами І і ІІ рівнів акредитації</t>
  </si>
  <si>
    <t>Стипендії Президента України для видатних діячів галузі охорони здоров'я</t>
  </si>
  <si>
    <t>Централізована закупівля матеріально-технічних засобів для забезпечення надання медичних послуг у містах проведення Євро - 2012</t>
  </si>
  <si>
    <t>Капітальний ремонт приміщень Центру реконструктивної та відновної медицини (Університетської клініки) Одеського національного медичного університету та придбання медичного обладнання</t>
  </si>
  <si>
    <t>Створення центрів позитронно-емісійної томографії та придбання ПЕТ-КТ сканерів</t>
  </si>
  <si>
    <t>Діагностика і лікування захворювань  із впровадженням експериментальних та нових медичних технологій у закладах охорони здоров'я науково-дослідних установ та  вищих навчальних медичних закладах Міністерства охорони здоров'я України</t>
  </si>
  <si>
    <t>Санаторне лікування хворих на туберкульоз та дітей і підлітків з соматичними захворюваннями</t>
  </si>
  <si>
    <t>Створення оперативно-диспетчерських служб з використанням сучасних GPS-технологій</t>
  </si>
  <si>
    <t>Спеціалізована консультативна амбулаторно-поліклінічна та стоматологічна допомога, що надається вищими навчальними закладами, науково-дослідними установами та загальнодержавними закладами охорони здоров'я</t>
  </si>
  <si>
    <t>Придбання медикаментів для забезпечення дітей, хворих на рідкісні захворювання</t>
  </si>
  <si>
    <t>Надання послуг у стоматологічних поліклініках вищих навчальних медичних закладів та інших загальнодержавних стоматологічних закладах</t>
  </si>
  <si>
    <t>Державний санітарно-епідеміологічний нагляд, дезінфекційні заходи та заходи по боротьбі з епідеміями</t>
  </si>
  <si>
    <t>Заходи по боротьбі з епідеміями</t>
  </si>
  <si>
    <t>Виконання боргових зобов'язань за кредитами, залученими ДП "Укрмедпостач" під державні гарантії, для реалізації інвестиційного проекту, оплата податкових зобовіязань (з урахуванням штрафних санкцій), що виникли в рамках реалізації інвестиційного проекту</t>
  </si>
  <si>
    <t>Централізована закупівля рентгенологічного, діагностичного та іншого обладнання для закладів охорони здоров'я</t>
  </si>
  <si>
    <t>Централізовані заходи з трансплантації органів та тканин</t>
  </si>
  <si>
    <t>Проведення державним підприємством "Укрвакцина" розрахунків за надання послуг у галузі права щодо повернення бюджетних коштів</t>
  </si>
  <si>
    <t>Державний контроль за якістю лікарських засобів</t>
  </si>
  <si>
    <t>Організація і регулювання діяльності установ та окремі заходи у системі охорони здоров'я</t>
  </si>
  <si>
    <t>Лікування громадян України за кордоном</t>
  </si>
  <si>
    <t>Забезпечення медичних заходів по боротьбі з туберкульозом, профілактики та лікування СНІДу, лікування онкологічних хворих</t>
  </si>
  <si>
    <t>Розвиток служби екстреної медичної допомоги (придбання медичного автотранспорту) для закладів охорони здоровія України</t>
  </si>
  <si>
    <t>Забезпечення постраждалих учасників антитерористичної операції санаторно-курортним лікуванням</t>
  </si>
  <si>
    <t>Забезпечення медичних заходів окремих державних програм та комплексних заходів програмного характеру</t>
  </si>
  <si>
    <t>Функціонування Національної наукової медичної бібліотеки, збереження та популяризація історії медицини</t>
  </si>
  <si>
    <t>Збереження та популяризація історії медицини</t>
  </si>
  <si>
    <t>Забезпечення окремих централізованих заходів з лікування цукрового діабету</t>
  </si>
  <si>
    <t>Медичне обслуговування працівників та пасажирів залізничного транспорту</t>
  </si>
  <si>
    <t>Компенсація виробникам додаткових витрат, пов'язаних з підвищенням з 1 січня 2004 р. ставки акцизного збору на спирт етиловий, що використовується для виготовлення лікарських засобів</t>
  </si>
  <si>
    <t>Комплексне медико-санітарне забезпечення та лікування онкологічних захворювань із застосуванням високовартісних медичних технологій громадян, які постраждали внаслідок Чорнобильської катастрофи</t>
  </si>
  <si>
    <t>Компенсація населенню додаткових витрат, повіязаних з підвищенням ставки податку на додану вартість на лікарські засоби</t>
  </si>
  <si>
    <t>Заходи із реабілітації хворих на дитячий церебральний параліч</t>
  </si>
  <si>
    <t>Фінансова підтримка служб Товариства Червоного Хреста України та внесок до Міжнародної федерації Товариств Червоного Хреста та Червоного Півмісяця</t>
  </si>
  <si>
    <t>Надання державних пільгових довгострокових кредитів на підготовку медичних та фармацевтичних кадрів вищими навчальними закладами</t>
  </si>
  <si>
    <t>2301550</t>
  </si>
  <si>
    <t>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t>
  </si>
  <si>
    <t>Заходи із запобігання поширенню та лікування грипу типу А/Н1N1/Каліфорнія/04/09 і гострих респіраторних захворювань</t>
  </si>
  <si>
    <t>Заходи із проектування, реконструкції та капітального ремонту закладів охорони здоров'я в містах проведення  Євро - 2012</t>
  </si>
  <si>
    <t>Заходи з подолання епідемії туберкульозу та СНІДу</t>
  </si>
  <si>
    <t>Поліпшення охорони здоров`я на службі у людей</t>
  </si>
  <si>
    <t>Заходи щодо створення державної клініки високих медичних технологій у Запорізькій області</t>
  </si>
  <si>
    <t>Будівництво сучасного лікувально-діагностичного комплексу Національної дитячої спеціалізованої лікарні іОхматдиті</t>
  </si>
  <si>
    <t>Добудова лікувального корпусу Державного закладу "Прикарпатський центр репродукції людини на вул. Чорновола, 51-Г, в м. Івано-Франківську"</t>
  </si>
  <si>
    <t>Покращення якості променевої терапії при лікуванні онкологічних захворювань в Національному інституті раку</t>
  </si>
  <si>
    <t>Запровадження медичної інформаційної системи в Національному інституті раку</t>
  </si>
  <si>
    <t>Реконструкція і розширення Національного інституту раку</t>
  </si>
  <si>
    <t>Розроблення проектно-кошторисної документації та виконання робіт з реконструкції будівель та споруд Українського науково-практичного центру ендокринної хірургії, трансплантології ендокринних органів і тканин</t>
  </si>
  <si>
    <t>Будівництво клінік медичних навчальних закладів ІІІ - ІV рівнів акредитації</t>
  </si>
  <si>
    <t>Реконструкція та капітальний ремонт навчальних корпусів і гуртожитків Донецького національного медичного університету ім. М.Горького</t>
  </si>
  <si>
    <t>Державна служба України з лікарських засобів</t>
  </si>
  <si>
    <t>Керівництво та управління у сфері лікарських засобів</t>
  </si>
  <si>
    <t>Заходи по боротьбі з виробництвом та розповсюдженням фальсифікованих та субстандартних лікарських засобів</t>
  </si>
  <si>
    <t>Створення державної інформаційно-аналітичної системи контролю за лікарськими засобами і медичною продукцією</t>
  </si>
  <si>
    <t>Керівництво та управління у сфері контролю за наркотиками</t>
  </si>
  <si>
    <t>Державна санітарно-епідеміологічна служба України</t>
  </si>
  <si>
    <t>Керівництво та управління у сфері санітарно-епідеміологічної служби</t>
  </si>
  <si>
    <t>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t>
  </si>
  <si>
    <t>Державна служба України з питань протидії ВІЛ-інфекції/СНІДу та інших соціально небезпечних захворювань</t>
  </si>
  <si>
    <t>Керівництво та управління у сфері протидії ВІЛ-інфекції/СНІДу та інших соціально небезпечних захворювань</t>
  </si>
  <si>
    <t>Удосконалення заходів протидіі ВІЛ-інфекції/СНІДу та інших соціально-небезпечних захворювань в Україні</t>
  </si>
  <si>
    <t>Наукова і організаційна діяльність президії Національної академії медичних наук України</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</si>
  <si>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профілактики і лікування хвороб людини, підготовка наукових кадрів, фінансова підтримка розвитку</t>
  </si>
  <si>
    <t>Реалізація державних інвестиційних проектів Національної академії медичних наук України</t>
  </si>
  <si>
    <t>2308000</t>
  </si>
  <si>
    <t>Національна служба здоровія України</t>
  </si>
  <si>
    <t>2308010</t>
  </si>
  <si>
    <t>Керівництво та управління у сфері державних фінансових гарантій медичного обслуговування населення</t>
  </si>
  <si>
    <t>2308020</t>
  </si>
  <si>
    <t>Надання первинної медичної допомоги населенню</t>
  </si>
  <si>
    <t>Міністерство охорони здоров'я України (загальнодержавні видатки та кредитування)</t>
  </si>
  <si>
    <t>Субвенція з державного бюджету місцевим бюджетам на оснащення сільських амбулаторій та фельдшерсько-акушерських пунктів, придбання автомобілів швидкої медичної допомоги для сільських закладів охорони здоров'я</t>
  </si>
  <si>
    <t>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t>
  </si>
  <si>
    <t>Субвенція з державного бюджету обласному бюджету Донецької області на забезпечення лікування інвалідів-спинальників у Донецькій обласній лікарні відновного лікування</t>
  </si>
  <si>
    <t>Субвенція з державного бюджету місцевим бюджетам на фінансування заходів із запобігання поширенню та лікування грипу типу А/Н1N1/Каліфорнія/04/09 і гострих респіраторних захворювань</t>
  </si>
  <si>
    <t>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t>
  </si>
  <si>
    <t>Субвенція з державного бюджету обласному бюджету Донецької області на будівництво та капітальний ремонт окремих об'єктів обласних закладів охорони здоров'я</t>
  </si>
  <si>
    <t>Субвенція з державного бюджету міському бюджету м. Києва на капітальний ремонт Київського міського центру репродуктивної та перинатальної медицини</t>
  </si>
  <si>
    <t>Субвенція з державного бюджету обласному бюджету Чернівецької області на придбання обладнання для закладів охорони здоров'я Чернівецької області</t>
  </si>
  <si>
    <t>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t>
  </si>
  <si>
    <t>Субвенція з державного бюджету міському бюджету міста Одеси на будівництво, реконструкцію, реставрацію і капітальний ремонт Одеської міської клінічної інфекційної лікарні</t>
  </si>
  <si>
    <t>Субвенція з державного бюджету міському бюджету міста Івано-Франківська на придбання медичного обладнання для закладів охорони здоров'я міста Івано-Франківськ</t>
  </si>
  <si>
    <t>Субвенція з державного бюджету обласному бюджету Кіровоградської області на придбання високовартісного медичного обладнання</t>
  </si>
  <si>
    <t>Субвенція з державного бюджету обласному бюджету Волинської області на закупівлю рентген-діагностичного обладнання, в тому числі ангіографу</t>
  </si>
  <si>
    <t>Субвенція з державного бюджету обласному бюджету Одеської області на закупівлю рентген-діагностичного та іншого медичного обладнання</t>
  </si>
  <si>
    <t>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t>
  </si>
  <si>
    <t>Субвенція з державного бюджету місцевим бюджетам на придбання витратних матеріалів та медичного обладнання для закладів охорони здоров'я</t>
  </si>
  <si>
    <t>Субвенція з державного бюджету місцевим бюджетам на поліпшення умов оплати праці медичних працівників, які надають медичну допомогу хворим на туберкульоз</t>
  </si>
  <si>
    <t>Субвенція з державного бюджету міському бюджету міста Донецька на придбання сучасного медичного обладнання для закладів охорони здоров'я</t>
  </si>
  <si>
    <t>Субвенція з державного бюджету міському бюджету міста Дзержинськ Донецької області на придбання сучасного лікувально-діагностичного обладнання для закладів охорони здоров'я</t>
  </si>
  <si>
    <t>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здоров'я</t>
  </si>
  <si>
    <t>Субвенція з державного бюджету обласному бюджету Київської області на придбання медичного обладнання для Київської обласної клінічної лікарні</t>
  </si>
  <si>
    <t>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здоров'я</t>
  </si>
  <si>
    <t>Субвенція з державного бюджету місцевим бюджетам на підтримку реформування системи охорони здоров'я у Вінницькій, Дніпропетровській, Донецькій областях та м. Києві</t>
  </si>
  <si>
    <t>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t>
  </si>
  <si>
    <t>Субвенція з державного бюджету міському бюджету міста Києва на забезпечення функціонування Київської міської клінічної лікарні "Київський міський центр серця"</t>
  </si>
  <si>
    <t>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 центру екстреної медичної допомоги та медицини катастроф</t>
  </si>
  <si>
    <t>Субвенція з державного бюджету місцевим бюджетам на придбання медичного обладнання та  автотранспорту для закладів охорони здоров'я </t>
  </si>
  <si>
    <t>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t>
  </si>
  <si>
    <t>2311440</t>
  </si>
  <si>
    <t>Субвенція з державного бюджету обласному бюджету Чернівецької області на реконструкцію будівель Чернівецького перинатального центру, структурного підрозділу Чернівецької обласної клінічної лікарні</t>
  </si>
  <si>
    <t>2311450</t>
  </si>
  <si>
    <t>Субвенція з державного бюджету місцевим бюджетам на придбання ангіографічного обладнання</t>
  </si>
  <si>
    <t>2311460</t>
  </si>
  <si>
    <t>Субвенція з державного бюджету місцевим бюджетам на відшкодування вартості лікарських засобів для лікування окремих захворювань</t>
  </si>
  <si>
    <t>Субвенція з державного бюджету місцевим бюджетам на реформування регіональних систем охорони здоровія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</si>
  <si>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Апарат Міністерства екології та природних ресурсів України</t>
  </si>
  <si>
    <t>Загальне керівництво та управління у сфері екології та природних ресурсів</t>
  </si>
  <si>
    <t>Управління та контроль у сфері охорони навколишнього природного середовища на регіональному рівні</t>
  </si>
  <si>
    <t>Розробка та впровадження комплексної інформаційної системи Міністерства екології та природних ресурсів України</t>
  </si>
  <si>
    <t>Прикладні наукові та науково-технічні розробки, виконання робіт за державними цільовими програмами і державним замовленням у сфері природоохоронної діяльності, фінансова підтримка підготовки наукових кадрів</t>
  </si>
  <si>
    <t>Підвищення кваліфікації та перепідготовка у сфері екології та природних ресурсів, підготовка наукових та науково-педагогічних кадрів</t>
  </si>
  <si>
    <t>Моніторинг навколишнього природного середовища та забезпечення державного контролю за додержанням вимог природоохоронного законодавства</t>
  </si>
  <si>
    <t>Очистка стічних вод</t>
  </si>
  <si>
    <t>Міжнародне співробітництво у сфері охорони навколишнього природного середовища, сприяння сталому розвитку, екологічній освіті та поширенню екологічної інформації</t>
  </si>
  <si>
    <t>Поводження з відходами та небезпечними хімічними речовинами</t>
  </si>
  <si>
    <t>Формування національної екологічної мережі</t>
  </si>
  <si>
    <t>Здійснення природоохоронних заходів</t>
  </si>
  <si>
    <t>Здійснення природоохоронних заходів, направлених на упередження та ліквідацію наслідків негативних природних явищ</t>
  </si>
  <si>
    <t>Підвищення якості атмосферного повітря</t>
  </si>
  <si>
    <t>Фінансова підтримка природоохоронної діяльності, у тому числі через механізм здешевлення кредитів комерційних банків</t>
  </si>
  <si>
    <t>Заходи щодо очистки стічних вод в місті Одесі</t>
  </si>
  <si>
    <t>Загальнодержавні топографо-геодезичні та картографічні роботи, демаркація та делімітація державного кордону</t>
  </si>
  <si>
    <t>Демаркація та делімітація державного кордону</t>
  </si>
  <si>
    <t>Керівництво та управління у сфері геодезії, картографії та кадастру</t>
  </si>
  <si>
    <t>Фінансове забезпечення цільових проектів екологічної модернізації підприємств</t>
  </si>
  <si>
    <t>Компенсація витрат, пов'язаних з утилізацією транспортних засобів</t>
  </si>
  <si>
    <t>Здійснення заходів щодо реалізації пріоритетів розвитку сфери охорони навколишнього природного середовища</t>
  </si>
  <si>
    <t>Внески України до бюджетів Рамкової конвенції ООН про зміну клімату, Кіотського протоколу та Міжнародного журналу транзакцій</t>
  </si>
  <si>
    <t>Забезпечення діяльності Національного центру обліку викидів парникових газів</t>
  </si>
  <si>
    <t>Державна підтримка заходів, спрямованих на зменшення обсягів викидів (збільшення абсорбції) парникових газів, у тому числі на утеплення приміщень закладів соціального забезпечення, розвиток міжнародного співробітництва з питань зміни клімату</t>
  </si>
  <si>
    <t>Державне агентство екологічних інвестицій України</t>
  </si>
  <si>
    <t>Керівництво та управління у сфері екологічних інвестицій</t>
  </si>
  <si>
    <t>Державна служба геології та надр України</t>
  </si>
  <si>
    <t>Керівництво та управління у сфері геологічного вивчення та використання надр</t>
  </si>
  <si>
    <t>Розвиток мінерально-сировинної бази</t>
  </si>
  <si>
    <t>Геолого-екологічні дослідження та заходи</t>
  </si>
  <si>
    <t>Державна екологічна інспекція України</t>
  </si>
  <si>
    <t>Керівництво та управління у сфері екологічного контролю</t>
  </si>
  <si>
    <t>Зміцнення матеріально-технічної бази і методологічне забезпечення Державної екологічної інспекції України та її територіальних органів</t>
  </si>
  <si>
    <t>Національна комісія з радіаційного захисту населення України</t>
  </si>
  <si>
    <t>Керівництво та управління у сфері радіаційного захисту населення</t>
  </si>
  <si>
    <t>Державне агентство водних ресурсів України</t>
  </si>
  <si>
    <t>Керівництво та управління у сфері водного господарства</t>
  </si>
  <si>
    <t>Прикладні наукові та науково-технічні розробки, виконання робіт за державним замовленням у сфері розвитку водного господарства</t>
  </si>
  <si>
    <t>Розробки найважливіших новітніх технологій у сфері екологічного оздоровлення водних ресурсів</t>
  </si>
  <si>
    <t>Підвищення кваліфікації кадрів у сфері водного господарства</t>
  </si>
  <si>
    <t>Експлуатація державного водогосподарського комплексу та управління водними ресурсами</t>
  </si>
  <si>
    <t>Ведення державного моніторингу поверхневих вод, водного кадастру, паспортизація, управління водними ресурсами</t>
  </si>
  <si>
    <t>Захист від шкідливої дії вод сільських населених пунктів та сільськогосподарських угідь, в тому числі в басейні р. Тиса у Закарпатській області</t>
  </si>
  <si>
    <t>Комплексний протипаводковий захист в басейні р. Тиса у Закарпатській області</t>
  </si>
  <si>
    <t>Першочергове забезпечення сільських населених пунктів централізованим водопостачанням</t>
  </si>
  <si>
    <t>Комплексний протипаводковий захист Прикарпатського регіону</t>
  </si>
  <si>
    <t>Розвиток та поліпшення екологічного стану зрошуваних та осушених систем</t>
  </si>
  <si>
    <t>Виконання боргових зобов'язань за кредитом, залученим ДП "Львівська обласна дирекція з протипаводкового захисту" під державну гарантію</t>
  </si>
  <si>
    <t>Здійснення заходів із заповнення водою водосховищ та інших водних об'єктів  Автономної Республіки Крим</t>
  </si>
  <si>
    <t>Покращення гідрологічного режиму та санітарного стану річок, будівництво та реконструкція берегоукріплювальних і гідротехнічних споруд у басейні р. Сіверський Донець</t>
  </si>
  <si>
    <t>Здійснення заходів щодо запобігання можливому затопленню територій внаслідок льодоходу та повені</t>
  </si>
  <si>
    <t>Реконструкція гідротехнічних споруд захисних масивів дніпровських водосховищ</t>
  </si>
  <si>
    <t>Державне агентство України з управління зоною відчуження</t>
  </si>
  <si>
    <t>Керівництво та управління діяльністю у зоні відчуження</t>
  </si>
  <si>
    <t>Радіологічний захист населення та екологічне оздоровлення території, що зазнала радіоактивного забруднення</t>
  </si>
  <si>
    <t>Збереження етнокультурної спадщини регіонів, постраждалих від наслідків Чорнобильської катастрофи</t>
  </si>
  <si>
    <t>Виконання робіт у сфері поводження з радіоактивними відходами неядерного циклу, будівництво комплексу "Вектор" та експлуатація його об'єктів</t>
  </si>
  <si>
    <t>Підтримка екологічно безпечного стану у зонах відчуження і безумовного (обов'язкового) відселення</t>
  </si>
  <si>
    <t>Підтримка у безпечному стані енергоблоків та об'єкта "Укриття" та заходи щодо підготовки до зняття з експлуатації Чорнобильської АЕС</t>
  </si>
  <si>
    <t>Реалізація державних інвестиційних проектів закриття сховищ ПЗРВ іІІІ черга ЧАЕСі та консервація сховища N29 ПЗРВ іБуряківкаі</t>
  </si>
  <si>
    <t>Апарат Міністерства соціальної політики України</t>
  </si>
  <si>
    <t>Керівництво та управління у сфері соціальної політики</t>
  </si>
  <si>
    <t>Прикладні наукові та науково-технічні розробки, підготовка наукових кадрів у сфері соціальної політики</t>
  </si>
  <si>
    <t>Підготовка кадрів для галузі соціального захисту вищими навчальними закладами І і ІІ рівнів акредитації</t>
  </si>
  <si>
    <t>Підвищення кваліфікації працівників системи соціального захисту</t>
  </si>
  <si>
    <t>Спеціалізована протезно-ортопедична та медично-реабілітаційна допомога інвалідам у клініці Науково-дослідного інституту протезування, протезобудування та відновлення працездатності</t>
  </si>
  <si>
    <t>2501080</t>
  </si>
  <si>
    <t>Фінансова підтримка заходів із створення робочих місць для відтворення та розвитку інфраструктури Донецької області</t>
  </si>
  <si>
    <t>Створення і програмно-технічне забезпечення системи інформаційно-аналітичної підтримки, інформаційно-методичне забезпечення та виготовлення бланків посвідчень і нагрудних знаків для системи соціального захисту</t>
  </si>
  <si>
    <t>Забезпечення житлом інвалідів війни, воїнів-інтернаціоналістів,  громадян, які постраждали внаслідок Чорнобильської катастрофи, інвалідів по зору та слуху, військовослужбовців, звільнених у запас або у відставку, для відселення їх із закритих та віддален</t>
  </si>
  <si>
    <t>Фінансова підтримка заходів із соціального захисту дітей</t>
  </si>
  <si>
    <t>Розселення та облаштування депортованих кримських татар та осіб інших національностей, які були  депортовані з території України</t>
  </si>
  <si>
    <t>Заходи із соціального захисту дітей, сімей, жінок та інших найбільш вразливих категорій населення</t>
  </si>
  <si>
    <t>Створення і програмно-технічне забезпечення системи інформаційно-аналітичної підтримки та інформаційно-методичне забезпечення установ системи Міністерства соціальної політики України</t>
  </si>
  <si>
    <t>Щорічна разова грошова допомога ветеранам війни і жертвам нацистських переслідувань та соціальна допомога особам, які мають особливі та особливі трудові заслуги перед Батьківщиною</t>
  </si>
  <si>
    <t>Довічні державні стипендії</t>
  </si>
  <si>
    <t>Розробка нових видів протезно-ортопедичних виробів та обслуговування інвалідів у стаціонарах при протезних підприємствах</t>
  </si>
  <si>
    <t>2501190</t>
  </si>
  <si>
    <t>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 та особам, які отримали тілесні ушкодження, побої, мордува</t>
  </si>
  <si>
    <t>Соціальний захист громадян, які постраждали внаслідок Чорнобильської катастрофи</t>
  </si>
  <si>
    <t>Компенсація сім'ям з дітьми та видатки на безплатне харчування дітей, які постраждали внаслідок Чорнобильської катастрофи</t>
  </si>
  <si>
    <t>Фінансова підтримка громадських обієднань інвалідів та ветеранів, заходи з відвідування військових поховань і військових паміятників та з відзначення Дня паміяті та примирення, Дня перемоги над нацизмом у Другій світовій війні</t>
  </si>
  <si>
    <t>Щомісячна грошова допомога у зв'язку з обмеженням споживання продуктів харчування місцевого виробництва та компенсації за пільгове забезпечення продуктами харчування громадян, які постраждали внаслідок Чорнобильської катастрофи</t>
  </si>
  <si>
    <t>Компенсації за втрачене майно та оплата витрат у зв'язку з переїздом на нове місце проживання громадянам, які постраждали внаслідок Чорнобильської катастрофи</t>
  </si>
  <si>
    <t>Компенсації за шкоду, заподіяну здоров'ю, та допомоги на оздоровлення, у разі звільнення з роботи громадян, які постраждали внаслідок Чорнобильської катастрофи</t>
  </si>
  <si>
    <t>Допомога по тимчасовій непрацездатності громадянам, які постраждали внаслідок Чорнобильської катастрофи</t>
  </si>
  <si>
    <t>Забезпечення житлом громадян, які постраждали внаслідок Чорнобильської катастрофи</t>
  </si>
  <si>
    <t>Обслуговування банківських позик, наданих на пільгових умовах до 1999 року громадянам, які постраждали внаслідок Чорнобильської катастрофи</t>
  </si>
  <si>
    <t>Компенсація підприємствам, установам, організаціям у межах середнього заробітку працівників, призваних на військову службу за призовом під час мобілізації, на особливий період за 2014-2015 роки</t>
  </si>
  <si>
    <t>Впровадження інноваційних технологій у виробництві технічних засобів реабілітації інвалідів</t>
  </si>
  <si>
    <t>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 хворих на туберкульоз</t>
  </si>
  <si>
    <t>Часткове покриття видатків Фонду загальнообов'язкового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t>
  </si>
  <si>
    <t>Реєстрація державною службою зайнятості трудових договорів, укладених між працівниками та фізичними особами</t>
  </si>
  <si>
    <t>Надання роботодавцям компенсації для забезпечення молоді першим робочим місцем</t>
  </si>
  <si>
    <t>Одноразова виплата жінкам, яким присвоєно почесне звання України "Мати-героїня"</t>
  </si>
  <si>
    <t>Реалізація державної політики з питань сім'ї та дітей</t>
  </si>
  <si>
    <t>Оздоровлення і відпочинок дітей, які потребують особливої уваги та підтримки, в дитячих оздоровчих таборах МДЦ "Артек" і ДЦ "Молода Гвардія"</t>
  </si>
  <si>
    <t>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t>
  </si>
  <si>
    <t>Надання щомісячної адресної допомоги внутрішньо переміщеним особам для покриття витрат на проживання, в тому числі на оплату житлово-комунальних послуг</t>
  </si>
  <si>
    <t>2501500</t>
  </si>
  <si>
    <t>Фінансова підтримка заходів із залучення до роботи членів малозабезпечених сімей та внутрішньо переміщених осіб в умовах експерименту</t>
  </si>
  <si>
    <t>Підготовка кадрів для галузі соціального захисту вищими навчальними закладами ІІІ - ІV рівнів акредитації</t>
  </si>
  <si>
    <t>Виплата матеріальної допомоги військовослужбовцям, звільненим з  військової строкової служби</t>
  </si>
  <si>
    <t>Придбання (будівництво) житла для інвалідів-сліпих та інвалідів глухих</t>
  </si>
  <si>
    <t>Компенсація роботодавцю частини фактичних витрат, повіязаних зі сплатою єдиного внеску на загальнообовіязкове державне соціальне страхування</t>
  </si>
  <si>
    <t>Розробка та впровадження моделей соціального інвестування</t>
  </si>
  <si>
    <t>Підвищення  ефективності  управління реформою системи соціального захисту</t>
  </si>
  <si>
    <t>Створення єдиної системи збору та обліку внесків на загальнообов'язкове державне соціальне страхування та подальше формування системи накопичувального пенсійного забезпечення</t>
  </si>
  <si>
    <t>Модернізація системи соціальної підтримки населення України</t>
  </si>
  <si>
    <t>2501640</t>
  </si>
  <si>
    <t>Соціальна підтримка громад</t>
  </si>
  <si>
    <t>2501650</t>
  </si>
  <si>
    <t>Інвестиції на підтримку соціального розвитку територіальних громад</t>
  </si>
  <si>
    <t>2501800</t>
  </si>
  <si>
    <t>Будівництво та реконструкція обієктів державного підприємства іУкраїнський дитячий центр іМолода гвардіяі</t>
  </si>
  <si>
    <t>Надання пільг, житлових субсидій та компенсацій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t>
  </si>
  <si>
    <t>Надання пільг та житлових субсидій населенню на придбання твердого та рідкого пічного побутового палива і скрапленого газу</t>
  </si>
  <si>
    <t>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t>
  </si>
  <si>
    <t>Виплата допомоги сім'ям з дітьми, малозабезпеченим сім'ям, інвалідам з дитинства, дітям-інвалідам, тимчасової державної допомоги дітям та на догляд за інвалідом І чи ІІ групи внаслідок психічного розладу</t>
  </si>
  <si>
    <t>Державна служба з питань праці</t>
  </si>
  <si>
    <t>Керівництво та управління у сфері промислової безпеки, охорони та гігієни праці, нагляду за додержанням законодавства про працю</t>
  </si>
  <si>
    <t>Державна інспекція України з питань праці</t>
  </si>
  <si>
    <t>Керівництво та управління у сфері нагляду за додержанням законодавства про працю</t>
  </si>
  <si>
    <t>Державна служба України у справах ветеранів війни та учасників антитерористичної операції</t>
  </si>
  <si>
    <t>Керівництво та управління у сфері соціального захисту ветеранів війни та учасників антитерористичної операції</t>
  </si>
  <si>
    <t>2505030</t>
  </si>
  <si>
    <t>Фінансова підтримка громадських обієднань ветеранів, заходи з відвідування військових поховань і військових паміятників та з відзначення святкових, паміятних та історичних дат</t>
  </si>
  <si>
    <t>Протезування та ортезування виробами підвищеної функціональності за новітніми технологіями та технологіями виготовлення, які відсутні в Україні, а також регенерація для окремих категорій громадян, які брали участь в антитерористичній операції та/або у за</t>
  </si>
  <si>
    <t>Забезпечення житлом воїнів-інтернаціоналістів</t>
  </si>
  <si>
    <t>Здійснення заходів щодо надання соціальної та психологічної допомоги центрами соціально-психологічної реабілітації населення</t>
  </si>
  <si>
    <t>Встановлення телефонів інвалідам І і ІІ груп</t>
  </si>
  <si>
    <t>Будівництво (придбання) житла для військовослужбовців, звільнених в запас або у відставку, для відселення їх із закритих та віддалених від населених пунктів військових гарнізонів</t>
  </si>
  <si>
    <t>Забезпечення житлом осіб, які брали безпосередню участь в антитерористичній операції та/або у забезпеченні її проведення і втратили функціональні можливості нижніх кінцівок</t>
  </si>
  <si>
    <t>Заходи із психологічної реабілітації, соціальної та професійної адаптації, забезпечення санаторно-курортним лікуванням із застосуванням сучасних технологій постраждалих учасників Революції Гідності та учасників антитерористичної операції</t>
  </si>
  <si>
    <t>Заходи з соціальної та професійної адаптації учасників антитерористичної операції (крім військовослужбовців, звільнених у запас або у відставку)</t>
  </si>
  <si>
    <t>Будівництво (придбання) житла для інвалідів по зору і слуху</t>
  </si>
  <si>
    <t>Пенсійний фонд України</t>
  </si>
  <si>
    <t>Дотація на виплату пенсій, надбавок та підвищень до пенсій, призначених за різними пенсійними програмами</t>
  </si>
  <si>
    <t>Дотація Пенсійному фонду України на пенсійне забезпечення військовослужбовців, осіб начальницького і рядового складу та суддів у відставці</t>
  </si>
  <si>
    <t>Покриття дефіциту коштів Пенсійного фонду України для виплати пенсій</t>
  </si>
  <si>
    <t>Допомога пенсіонерам на придбання ліків</t>
  </si>
  <si>
    <t>Пенсійне забезпечення працівників, зайнятих повний робочий день на підземних роботах, та членів їх сімей</t>
  </si>
  <si>
    <t>Фінансове забезпечення виплати пенсій, надбавок та підвищень до пенсій, призначених за пенсійними програмами, та дефіциту коштів Пенсійного фонду</t>
  </si>
  <si>
    <t>Фонд соціального захисту інвалідів</t>
  </si>
  <si>
    <t>Фінансова підтримка громадських обієднань інвалідів</t>
  </si>
  <si>
    <t>Заходи із соціальної, трудової та професійної реабілітації інвалідів</t>
  </si>
  <si>
    <t>Забезпечення діяльності Фонду соціального захисту інвалідів</t>
  </si>
  <si>
    <t>Фінансова підтримка громадських організацій інвалідів та ветеранів, заходи з відвідування військових поховань і військових пам'ятників та з увічнення Перемоги у Великій Вітчизняній війні 1941 - 1945 років</t>
  </si>
  <si>
    <t>Соціальна, трудова та професійна реабілітація інвалідів, видатки на створення Національного центру параолімпійської і дефлімпійської підготовки та реабілітації інвалідів та Західного реабілітаційно-спортивного центру</t>
  </si>
  <si>
    <t>Забезпечення окремих категорій населення України технічними та іншими засобами реабілітації</t>
  </si>
  <si>
    <t>Реабілітація дітей-інвалідів</t>
  </si>
  <si>
    <t>Керівництво та управління у сфері гірничого нагляду та промислової безпеки</t>
  </si>
  <si>
    <t>Міністерство соціальної політики України (загальнодержавні видатки та кредитування)</t>
  </si>
  <si>
    <t>Субвенція з державного бюджету бюджету м. Києва на капітальний ремонт третього корпусу центру захисту дітей "Наші діти"</t>
  </si>
  <si>
    <t>Видатки для забезпечення доплат до заробітної плати працівникам бюджетної сфери до рівня прожиткового мінімуму для працездатних осіб</t>
  </si>
  <si>
    <t>Субвенція з державного бюджету обласному бюджету Луганської області на капітальний ремонт управління соціального захисту населення</t>
  </si>
  <si>
    <t>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5-8 пункту 1 статті 10 Закону України іПро статус ветеранів війни, гарантії їх соціальн</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</si>
  <si>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</si>
  <si>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</si>
  <si>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</si>
  <si>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та допомоги на догляд за інвалідом І чи ІІ групи внаслідок психічного розладу</t>
  </si>
  <si>
    <t>2511170</t>
  </si>
  <si>
    <t>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тому числі послуг соціального характеру, в форматі іПрозорий офісі</t>
  </si>
  <si>
    <t>2511180</t>
  </si>
  <si>
    <t>Субвенція з державного бюджету місцевим бюджетам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t>
  </si>
  <si>
    <t>2511190</t>
  </si>
  <si>
    <t>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t>
  </si>
  <si>
    <t>2511200</t>
  </si>
  <si>
    <t>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 визначених у абзаці першому пункту 1 статті 10 Закону України іП</t>
  </si>
  <si>
    <t>Міністерство з питань житлово-комунального господарства України</t>
  </si>
  <si>
    <t>Апарат Міністерства з питань житлово-комунального господарства України</t>
  </si>
  <si>
    <t>Керівництво та управління у сфері житлово-комунального господарства</t>
  </si>
  <si>
    <t>Прикладні наукові та науково-технічні розробки, виконання робіт за державними цільовими програмами і державним замовленням  у сфері розвитку житлово-комунального господарства</t>
  </si>
  <si>
    <t>Наукові розробки із нормування та стандартизації у сфері житлової політики</t>
  </si>
  <si>
    <t>Реклама та інформування громадськості щодо створення та діяльності об'єднань співвласників багатоквартирних будинків</t>
  </si>
  <si>
    <t>Нагородження переможців всеукраїнського конкурсу "Населений пункт найкращого благоустрою і підтримки громадського порядку" за 2009 рік</t>
  </si>
  <si>
    <t>Ліквідація наслідків підтоплення територій в містах і селищах України</t>
  </si>
  <si>
    <t>Загальнодержавна програма реформування житлово-комунального господарства в т. ч. на здешевлення кредитів для виконання цієї програми</t>
  </si>
  <si>
    <t>Підготовка фахівців для житлово-комунального господарства</t>
  </si>
  <si>
    <t>Відшкодування відсоткової ставки по кредитах, спрямованих на реалізацію проектів з енергозбереження в житлово-комунальному господарстві</t>
  </si>
  <si>
    <t>Реалізація інвестиційних та інноваційних проектів з енергозбереження в житлово-комунальному господарстві</t>
  </si>
  <si>
    <t>Погашення бюджетної кредиторської заборгованості за виконані роботи, що виникла у 2007-2009 роках за бюджетними програмами "Ремонт і реконструкція теплових мереж та котелень", "Загальнодержавна програма реформування і розвитку житлово-комунального господ</t>
  </si>
  <si>
    <t>Реалізація інвестиційних (пілотних) проектів у сфері житлово-комунального господарства</t>
  </si>
  <si>
    <t>Реконструкція централізованих систем водопостачання і водовідведення з використанням енергоощадного обладнання та технологій</t>
  </si>
  <si>
    <t>Будівництво другої нитки Головного міського каналізаційного колектора в м. Києві в рамках підготовки до Євро-2012</t>
  </si>
  <si>
    <t>Державна архітектурно-будівельна інспекція</t>
  </si>
  <si>
    <t>Міністерство з питань житлово-комунального господарства України (загальнодержавні витрати)</t>
  </si>
  <si>
    <t>Субвенція з державного бюджету місцевим бюджетам на придбання вагонів для комунального електротранспорту (тролейбусів і трамваїв)</t>
  </si>
  <si>
    <t>Субвенція з державного бюджету місцевим бюджетам на заходи з енергозбереження, у тому числі оснащення інженерних вводів багатоквартирних житлових будинків засобами обліку споживання води і теплової енергії, ремонт і реконструкцію теплових мереж та котеле</t>
  </si>
  <si>
    <t>Субвенція з державного бюджету місцевим бюджетам на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t>
  </si>
  <si>
    <t>Субвенція з державного бюджету міському бюджету м. Алчевськ на соціально-економічний розвиток</t>
  </si>
  <si>
    <t>Апарат Міністерства регіонального розвитку, будівництва та житлово-комунального господарства України</t>
  </si>
  <si>
    <t>Керівництво та управління у сфері регіонального розвитку, будівництва та житлово-комунального господарства</t>
  </si>
  <si>
    <t>Дослідження, наукові і науково-технічні розробки у сфері будівництва, житлово-комунального господарства та регіонального розвитку, виконання робіт за державними цільовими програмами у сфері розвитку житлово-комунального господарства, наукові розробки із</t>
  </si>
  <si>
    <t>Наукові розробки із нормування та стандартизації у сфері будівництва та житлової політики</t>
  </si>
  <si>
    <t>Заходи з реалізації Загальнодержавної цільової програми "Питна вода України" та реконструкція та будівництво систем централізованого водовідведення</t>
  </si>
  <si>
    <t>Відзначення Державною премією у сфері архітектури та фінансова підтримка творчих спілок</t>
  </si>
  <si>
    <t>Функціонування Державної науково-технічної бібліотеки</t>
  </si>
  <si>
    <t>Збереження архітектурної спадщини в заповідниках</t>
  </si>
  <si>
    <t>Паспортизація, інвентаризація та реставрація пам'яток архітектури</t>
  </si>
  <si>
    <t>Поповнення статутних капіталів державних банків з метою збільшення ними іпотечного кредитування у першу чергу працівників освіти, культури, охорони здоров'я та інших працівників бюджетної сфери</t>
  </si>
  <si>
    <t>Підготовка фахівців для органів місцевого самоврядування</t>
  </si>
  <si>
    <t>Реалізація пілотних проектів у сфері житлово-комунального господарства</t>
  </si>
  <si>
    <t>Державний насіннєвий контроль у сфері зеленого будівництва та квітникарства</t>
  </si>
  <si>
    <t>Збереження і вивчення у спеціально створених умовах різноманітних видів дерев і чагарників</t>
  </si>
  <si>
    <t>Реконструкція систем водопостачання м. Львова</t>
  </si>
  <si>
    <t>Надання державної підтримки для будівництва (придбання) доступного житла</t>
  </si>
  <si>
    <t>Надання пільгового довгострокового державного кредиту молодим сім'ям та одиноким молодим громадянам на будівництво (реконструкцію) та придбання житла за рахунок стабілізаційного фонду</t>
  </si>
  <si>
    <t>Часткова компенсація витрат за спожиту електроенергію, повіязаних з перекиданням води у маловодні регіони</t>
  </si>
  <si>
    <t>Пошук і впорядкування поховань жертв війни та політичних репресій</t>
  </si>
  <si>
    <t>Компенсація різниці в тарифах на теплову енергію вироблену для населення на теплогенеруючих установках (крім теплоелектроцентралей і теплоелектростанцій, які не використовують альтернативні види палива, та атомних електростанцій) з використанням будь-яки</t>
  </si>
  <si>
    <t>Державне пільгове кредитування будівництва (придбання) житла для окремих категорій громадян, які відповідно до чинного законодавства мають право на отримання таких кредитів</t>
  </si>
  <si>
    <t>Підтримка регіональної політики України</t>
  </si>
  <si>
    <t>Державні капітальні вкладення на реалізацію Чорнобильської будівельної програми</t>
  </si>
  <si>
    <t>Функціонування Фонду енергоефективності</t>
  </si>
  <si>
    <t>Забезпечення житлом інвалідів війни</t>
  </si>
  <si>
    <t>Погашення кредиторської заборгованості, зареєстрованої станом на 1 січня 2010 року за програмами реалізації інвестиційних проектів соціально-економічного розвитку регіонів та іншими програмами розвитку регіонів</t>
  </si>
  <si>
    <t>2751320</t>
  </si>
  <si>
    <t>Будівництво футбольних полів зі штучним покриттям в регіонах України</t>
  </si>
  <si>
    <t>Облаштування багатоквартирних будинків сучасними засобами обліку і регулювання води та теплової енергії</t>
  </si>
  <si>
    <t>Пільгове кредитування юридичних осіб, в тому числі ОСББ, для проведення реконструкції, капітальних та поточних ремонтів об'єктів житлово-комунального господарства</t>
  </si>
  <si>
    <t>Повернення кредитів, наданих з державного бюджету молодим сім'ям та одиноким молодим громадянам на будівництво (реконструкцію) та придбання житла, і пеня</t>
  </si>
  <si>
    <t>Фінансова підтримка Державного фонду сприяння молодіжному житловому будівництву</t>
  </si>
  <si>
    <t>Надання пільгового довгострокового державного кредиту молодим сім'ям та одиноким молодим громадянам на будівництво (реконструкцію) та придбання житла</t>
  </si>
  <si>
    <t>Збільшення статутного капіталу Державної спеціалізованої фінансової установи "Державний фонд сприяння молодіжному житловому будівництву" з подальшим використанням на реалізацію Державної програми забезпечення молоді житлом</t>
  </si>
  <si>
    <t>Державне пільгове кредитування індивідуальних сільських забудовників на будівництво (реконструкцію) та придбання житла</t>
  </si>
  <si>
    <t>Повернення кредитів, наданих з державного бюджету індивідуальним сільським забудовникам на будівництво (реконструкцію) та придбання житла</t>
  </si>
  <si>
    <t>Реконструкція та будівництво систем централізованого водовідведення</t>
  </si>
  <si>
    <t>Капітальний ремонт гуртожитків, що передаються з державної власності у власність територіальних громад</t>
  </si>
  <si>
    <t>Видатки із Стабілізаційного фонду за напрямом здійснення інвестицій в об'єкти розвитку соціально-культурної сфери</t>
  </si>
  <si>
    <t>Реалізація проекту "Реконструкція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t>
  </si>
  <si>
    <t>Підтримка статутної діяльності Всеукраїнських асоціацій органів місцевого самоврядування</t>
  </si>
  <si>
    <t>Повернення кредитів, наданих у 2012 році з державного бюджету України на реалізацію бюджетної програми "Пільгове кредитування юридичних осіб, в тому числі ОСББ, для проведення реконструкції, капітальних та поточних ремонтів об'єктів житлово-комунального</t>
  </si>
  <si>
    <t>Очищення побутово-стічних вод міста Калуш</t>
  </si>
  <si>
    <t>Реалізація Загальнодержавної цільової програми "Питна вода України"</t>
  </si>
  <si>
    <t>Реалізація проектів ремонту, реконструкції, будівництва зовнішнього освітлення вулиць із застосуванням енергозберігаючих технологій</t>
  </si>
  <si>
    <t>Відновлення (будівництво, капітальний ремонт, реконструкція) інфраструктури у Донецькій та Луганській областях</t>
  </si>
  <si>
    <t>Розвиток міської інфраструктури і заходи в секторі централізованого теплопостачання України, розвиток системи водопостачання та водовідведення в м. Миколаєві, реконструкція та розвиток системи комунального водного господарства м. Чернівці</t>
  </si>
  <si>
    <t>Впровадження та координація заходів проекту розвитку міської інфраструктури, заходів в секторі централізованого теплопостачання України, надзвичайної кредитної програми для України, програми розвитку муніципальної інфраструктури України та заходів з відн</t>
  </si>
  <si>
    <t>Розвиток системи водопостачання та водовідведення в м. Миколаєві</t>
  </si>
  <si>
    <t>Реалізація надзвичайної  кредитної  програми для відновлення України</t>
  </si>
  <si>
    <t>Програма розвитку муніципальної інфраструктури</t>
  </si>
  <si>
    <t>Відновлення Сходу України</t>
  </si>
  <si>
    <t>Проведення протизсувних заходів, інженерного захисту, протиаварійних та ремонтно-реставраційних робіт на території Києво-Печерської Лаври</t>
  </si>
  <si>
    <t>Капітальний ремонт, модернізація та заміна ліфтів у житлових будинках</t>
  </si>
  <si>
    <t>Реконструкція та реставрація об'єктів культурної спадщини в містах проведення чемпіонату Євро - 2012</t>
  </si>
  <si>
    <t>Реконструкція та будівництво очисних споруд та інших обієктів з метою захисту акваторії Азово-Чорноморського узбережжя та басейнів річок Дніпро і Сіверський Донець від забруднення</t>
  </si>
  <si>
    <t>Будівництво, реконструкція, проведення проектних і ремонтних робіт на пріоритетних об'єктах державного та регіонального значення, які перебувають у незадовільному стані і потребують невідкладного проведення зазначених робіт, та придбання обладнання, а та</t>
  </si>
  <si>
    <t>Державна архітектурно-будівельна інспекція України</t>
  </si>
  <si>
    <t>Керівництво та управління у сфері архітектурно-будівельного контролю та нагляду</t>
  </si>
  <si>
    <t>Державне агентство з енергоефективності та енергозбереження України</t>
  </si>
  <si>
    <t>Керівництво та управління у сфері ефективного використання енергетичних ресурсів</t>
  </si>
  <si>
    <t>Державна підтримка заходів з енергозбереження через механізм здешевлення кредитів</t>
  </si>
  <si>
    <t>Реалізація Державної цільової економічної програми енергоефективності</t>
  </si>
  <si>
    <t>Державна служба України з питань геодезії, картографії та кадастру</t>
  </si>
  <si>
    <t>Державне агентство з питань відновлення Донбасу</t>
  </si>
  <si>
    <t>Керівництво та управління у сфері відновлення Донбасу</t>
  </si>
  <si>
    <t>Міністерство регіонального розвитку, будівництва та житлово-комунального господарства України (загальнодержавні видатки та кредитування)</t>
  </si>
  <si>
    <t>Субвенція з державного бюджету міському бюджету міста Івано-Франківська на відзначення 350-річчя міста Івано-Франківська</t>
  </si>
  <si>
    <t>Субвенція з державного бюджету місцевим бюджетам на фінансування проектів транскордонного співробітництва</t>
  </si>
  <si>
    <t>2761040</t>
  </si>
  <si>
    <t>Субвенція з державного бюджету місцевим бюджетам на реалізацію заходів, спрямованих на розвиток системи охорони здоров'я у сільській місцевості</t>
  </si>
  <si>
    <t>Субвенція з державного бюджету місцевим бюджетам на будівництво і придбання житла військовослужбовцям та особам рядового і начальницького складу, звільненим у запас або відставку за станом здоровія, віком, вислугою років та у звіязку із скороченням штаті</t>
  </si>
  <si>
    <t>Субвенція з державного бюджету бюджету Василівського району на соціально-економічний розвиток смт. Степногірськ</t>
  </si>
  <si>
    <t>Державний фонд регіонального розвитку</t>
  </si>
  <si>
    <t>Субвенція з державного бюджету міському бюджету м. Львова на відновлення історичної спадщини міста</t>
  </si>
  <si>
    <t>Субвенція з державного бюджету місцевим бюджетам на забезпечення житлом працівників бюджетної сфери, які заключили контракт на 20 років</t>
  </si>
  <si>
    <t>Субвенція з державного бюджету міському бюджету міста Дніпродзержинська на проведення протизсувних заходів у Шамишиній балці</t>
  </si>
  <si>
    <t>Субвенція з державного бюджету місцевим бюджетам на формування інфраструктури об'єднаних територіальних громад</t>
  </si>
  <si>
    <t>2761140</t>
  </si>
  <si>
    <t>Субвенція з державного бюджету обласному бюджету Донецької області  на погашення заборгованості за електричну енергію підприємств водопостачання</t>
  </si>
  <si>
    <t>Субвенція з державного бюджету місцевим бюджетам на фінансування Програм-переможців Всеукраїнського конкурсу проектів та програм розвитку місцевого самоврядування</t>
  </si>
  <si>
    <t>Субвенція з державного бюджету бюджету Новоград-Волинського району Житомирської області на соціально-економічний розвиток району</t>
  </si>
  <si>
    <t>Субвенція з державного бюджету міському бюджету міста Макіївка Донецької області на соціально-економічний розвиток</t>
  </si>
  <si>
    <t>Субвенція з державного бюджету обласному бюджету Чернігівської області на газифікацію (будівництво підвідних газопроводів до сільських населених пунктів)</t>
  </si>
  <si>
    <t>Субвенція з державного бюджету міському бюджету міста Бердянськ Запорізької області на укріплення Бердянської коси</t>
  </si>
  <si>
    <t>Субвенція з державного бюджету міському бюджету міста Жовті Води Дніпропетровської області на соціально-економічний розвиток</t>
  </si>
  <si>
    <t>Субвенція з державного бюджету місцевим бюджетам на соціально-економічний розвиток міст районного значення та селищ міського типу - районних центрів</t>
  </si>
  <si>
    <t>Субвенція з державного бюджету міському бюджету міста Львова на реалізацію заходів з цілодобового водозабезпечення міста Львова</t>
  </si>
  <si>
    <t>Субвенція з державного бюджету міському бюджету міста Канева Черкаської області на завершення у 2009 році ремонтно-реставраційних робіт і створення музейної експозиції на об'єкті Шевченківського національного заповідника в місті Каневі "Будинок-музей Т.Г</t>
  </si>
  <si>
    <t>Субвенція з державного бюджету міському бюджету міста Славутича на виконання заходів із запобігання аваріям та техногенним катастрофам у житлово-комунальному господарстві міста Славутича</t>
  </si>
  <si>
    <t>Субвенція з державного бюджету місцевим бюджетам на співфінансування проектів міжрегіонального та прикордонного (транскордонного) співробітництва, що реалізуються в рамках Програм Сусідства та ППС ЄІСП</t>
  </si>
  <si>
    <t>Субвенція з державного бюджету міському бюджету міста Дніпропетровська на соціально-економічний розвиток</t>
  </si>
  <si>
    <t>Субвенція з державного бюджету міському бюджету міста Харцизьк Донецької області на соціально-економічний розвиток</t>
  </si>
  <si>
    <t>Субвенція з державного бюджету районному бюджету Кілійського району Одеської області на соціально-економічний розвиток Кілійського району</t>
  </si>
  <si>
    <t>Субвенція з державного бюджету міському бюджету міста Єнакієве Донецької області на соціально-економічний розвиток</t>
  </si>
  <si>
    <t>Субвенція з державного бюджету районному бюджету Шахтарського району Донецької області на соціально-економічний розвиток Шахтарського району</t>
  </si>
  <si>
    <t>Субвенція з державного бюджету обласному бюджету Волинської області на введення в експлуатацію блоку "Б" Центру радіаційного захисту населення в м. Луцьку</t>
  </si>
  <si>
    <t>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t>
  </si>
  <si>
    <t>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 Чемерне та Довге</t>
  </si>
  <si>
    <t>Субвенція з державного бюджету міському бюджету м. Глухів Сумської області на проведення ремонтно-реставраційних робіт пам'яток культурної спадщини</t>
  </si>
  <si>
    <t>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"Північна" у місті Одесі на об'єкті "Глибоководний випуск"</t>
  </si>
  <si>
    <t>Субвенція з державного бюджету районному бюджету Баранівського району Житомирської області на соціально-економічний розвиток</t>
  </si>
  <si>
    <t>Субвенція з державного бюджету міському бюджету міста Новоград-Волинський Житомирської області на соціально-економічний розвиток</t>
  </si>
  <si>
    <t>Субвенція з державного бюджету районному бюджету Новоград-Волинського району Житомирської області на соціально-економічний розвиток</t>
  </si>
  <si>
    <t>Субвенція з державного бюджету районному бюджету Червоноармійського району Житомирської області на соціально-економічний розвиток</t>
  </si>
  <si>
    <t>Субвенція з державного бюджету районному бюджету Ємільчинського району Житомирської області на соціально-економічний розвиток</t>
  </si>
  <si>
    <t>Субвенція з державного бюджету міському бюджету міста Феодосія на будівництво та реконструкцію водогонів Фронтового та Феодосійського водосховищ</t>
  </si>
  <si>
    <t>Субвенція з державного бюджету міському бюджету міста Добропілля Донецької області на розроблення техніко-економічного обгрунтування проекту захисту території міста Білозерське, що зазнало небезпечного впливу гірничих виробок діючої шахти "Білозерська" т</t>
  </si>
  <si>
    <t>Субвенція з державного бюджету міському бюджету міста Горлівка Донецької області на розроблення техніко-економічного обірунтування проекту захисту території міста Горлівка від впливу гірничих виробок</t>
  </si>
  <si>
    <t>Субвенція з державного бюджету міському бюджету міста Донецьк на реконструкцію парку культури та відпочинку ім. Г.І. Петровського та палацу культури ім. Г.І. Петровського</t>
  </si>
  <si>
    <t>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Донець-Донбас</t>
  </si>
  <si>
    <t>Субвенція з державного бюджету міському бюджету міста Бровари на будівництво тролейбусної лінії  Бровари - Київ</t>
  </si>
  <si>
    <t>Субвенція з державного бюджету міському бюджету міста Судака на відзначення 1800-річчя міста Судака</t>
  </si>
  <si>
    <t>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t>
  </si>
  <si>
    <t>Субвенція з державного бюджету міському бюджету м.Дніпропетровська на будівництво та підтримання в безпечному стані гірничих виробок Дніпропетровського метрополітену</t>
  </si>
  <si>
    <t>Субвенція з державного бюджету міському бюджету міста Києва на будівництво підіїзної дороги та зовнішньо-інженерних мереж до інноваційного парку "Біонік Хілл"</t>
  </si>
  <si>
    <t>Субвенція з державного бюджету місцевим бюджетам на будівництво (придбання) житла для сімей загиблих військовослужбовців, які брали безпосередню участь в антитерористичній  операції, а також для інвалідів І і ІІ групи з числа військовослужбовців, які бра</t>
  </si>
  <si>
    <t>Субвенція з державного бюджету місцевим бюджетам на реалізацію проектів в рамках Надзвичайної кредитної програми для відновлення України</t>
  </si>
  <si>
    <t>Апарат Міністерства аграрної політики та продовольства України</t>
  </si>
  <si>
    <t>Загальне керівництво та управління у сфері агропромислового комплексу</t>
  </si>
  <si>
    <t>Створення та впровадження комплексної автоматизованої системи Міністерства аграрної політики та продовольства України</t>
  </si>
  <si>
    <t>Фінансова підтримка заходів в агропромисловому комплексі шляхом здешевлення кредитів</t>
  </si>
  <si>
    <t>Часткове відшкодування суб'єктам господарювання вартості будівництва та реконструкції тваринницьких ферм і комплексів та підприємств з виробництва комбікормів</t>
  </si>
  <si>
    <t>Дослідження, прикладні наукові та науково-технічні розробки, виконання робіт за державними цільовими програмами і державним замовленням у сфері розвитку агропромислового комплексу, підготовка наукових кадрів, наукові розробки у сфері стандартизації та се</t>
  </si>
  <si>
    <t>Наукові розробки у сфері стандартизації та сертифікації сільськогосподарської продукції</t>
  </si>
  <si>
    <t>Оздоровлення та відпочинок дітей працівників агропромислового комплексу</t>
  </si>
  <si>
    <t>Підготовка кадрів для агропромислового комплексу вищими навчальними закладами І і ІІ рівнів акредитації</t>
  </si>
  <si>
    <t>Фінансова підтримка заходів з розвитку скотарства, овочівництва, садівництва, виноградарства та ягідництва</t>
  </si>
  <si>
    <t>Підготовка кадрів для агропромислового комплексу вищими навчальними закладами ІІІ і ІV рівнів акредитації, методичне забезпечення діяльності навчальних закладів</t>
  </si>
  <si>
    <t>Методичне забезпечення діяльності аграрних навчальних закладів</t>
  </si>
  <si>
    <t>Повернення коштів, наданих на формування Аграрним фондом державного інтервенційного фонду, а також для закупівлі матеріально-технічних ресурсів для потреб сільськогосподарських товаровиробників</t>
  </si>
  <si>
    <t>Підвищення кваліфікації фахівців агропромислового комплексу</t>
  </si>
  <si>
    <t>Підвищення кваліфікації кадрів агропромислового комплексу закладами післядипломної освіти</t>
  </si>
  <si>
    <t>Державна підтримка сільськогосподарських обслуговуючих кооперативів</t>
  </si>
  <si>
    <t>Ліквідація та екологічна реабілітація території впливу гірничих робіт державного підприємства "Солотвинський солерудник" Тячівського району Закарпатської області</t>
  </si>
  <si>
    <t>Фінансування заходів по захисту, відтворенню та підвищенню родючості ірунтів</t>
  </si>
  <si>
    <t>Фінансова підтримка заходів в агропромисловому комплексі</t>
  </si>
  <si>
    <t>Селекція в тваринництві та птахівництві на підприємствах агропромислового комплексу</t>
  </si>
  <si>
    <t>Заходи по боротьбі з шкідниками та хворобами сільськогосподарських рослин, запобігання розповсюдженню збудників інфекційних хвороб тварин</t>
  </si>
  <si>
    <t>Бюджетна тваринницька дотація та державна підтримка виробництва продукції рослинництва</t>
  </si>
  <si>
    <t>Фінансова підтримка розвитку фермерських господарств</t>
  </si>
  <si>
    <t>Здійснення фінансової підтримки підприємств агропромислового комплексу через механізм здешевлення кредитів та компенсації лізингових платежів</t>
  </si>
  <si>
    <t>Витрати Аграрного фонду пов'язані з комплексом заходів із  зберігання, перевезення, переробки та експортом об'єктів державного цінового регулювання державного інтервенційного фонду</t>
  </si>
  <si>
    <t>Заходи з охорони і захисту, раціонального використання лісів, наданих в постійне користування агропромисловим підприємствам</t>
  </si>
  <si>
    <t>Державна підтримка сільськогосподарської дорадчої служби</t>
  </si>
  <si>
    <t>Фінансова підтримка агропромислових підприємств, що знаходяться в особливо складних кліматичних умовах</t>
  </si>
  <si>
    <t>Проведення державних виставкових заходів у сфері агропромислового комплексу</t>
  </si>
  <si>
    <t>Реформування та розвиток комунального господарства у сільській місцевості</t>
  </si>
  <si>
    <t>Організація і регулювання діяльності установ в системі агропромислового комплексу та забезпечення діяльності Аграрного фонду</t>
  </si>
  <si>
    <t>Дослідження і експериментальні розробки в системі агропромислового комплексу</t>
  </si>
  <si>
    <t>Створення і забезпечення резервного запасу сортового та гібридного насіння</t>
  </si>
  <si>
    <t>Запобігання розповсюдженню збудників інфекційних хвороб тварин</t>
  </si>
  <si>
    <t>Державна підтримка розвитку хмелярства, закладення молодих садів, виноградників та ягідників і нагляд за ними</t>
  </si>
  <si>
    <t>Часткова компенсація вартості електроенергії, використаної для поливу на зрошуваних землях</t>
  </si>
  <si>
    <t>Збільшення статутного капіталу НАК "Украгролізинг" для закупівлі технічних засобів для агропромислового комплексу з подальшою передачею їх на умовах фінансового лізингу</t>
  </si>
  <si>
    <t>Повернення бюджетних позичок, наданих на закупівлю сільськогосподарської продукції за державним замовленням (контрактом) 1994-1997 років</t>
  </si>
  <si>
    <t>Повернення коштів,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 а також закупівлі племінних нетелів та корів, вітчизняної техніки і обладнання</t>
  </si>
  <si>
    <t>Повернення кредитів, наданих з державного бюджету фермерським господарствам</t>
  </si>
  <si>
    <t>Повернення коштів у частині відшкодування вартості сільськогосподарської техніки, переданої суб'єктам господарювання на умовах фінансового лізингу</t>
  </si>
  <si>
    <t>Часткова компенсація вартості складної сільськогосподарської техніки вітчизняного виробництва</t>
  </si>
  <si>
    <t>Кошти, що надійдуть у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сільськогосподарським товаровиробникам та іншим су</t>
  </si>
  <si>
    <t>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t>
  </si>
  <si>
    <t>Надання кредитів фермерським господарствам</t>
  </si>
  <si>
    <t>Фінансова підтримка Української лабораторії якості і безпеки продукції агропромислового комплексу</t>
  </si>
  <si>
    <t>Фінансова підтримка заходів в агропромисловому комплексі на умовах фінансового лізингу</t>
  </si>
  <si>
    <t>Державна підтримка Всеукраїнського фізкультурно-спортивного товариства "Колос" на організацію та проведення роботи з розвитку фізичної культури і спорту серед сільського населення</t>
  </si>
  <si>
    <t>Державна підтримка розвитку хмелярства</t>
  </si>
  <si>
    <t>Фінансова підтримка створення оптових ринків сільськогосподарської продукції</t>
  </si>
  <si>
    <t>Повернення коштів, наданих Міністерству аграрної політики та продовольства України для кредитування Аграрного фонду</t>
  </si>
  <si>
    <t>Державна підтримка галузі тваринництва</t>
  </si>
  <si>
    <t>Повернення коштів, наданих як часткова фінансова допомога сільськогосподарським підприємствам, які зазнали збитків внаслідок стихійного лиха у 2007 році</t>
  </si>
  <si>
    <t>Формування Аграрним фондом державного інтервенційного фонду, а також закупівлі матеріально-технічних ресурсів для потреб сільськогосподарських товаровиробників</t>
  </si>
  <si>
    <t>Забезпечення діяльності Аграрного фонду</t>
  </si>
  <si>
    <t>Фінансова підтримка сільгосптоваровиробників</t>
  </si>
  <si>
    <t>Часткове відшкодування вартості будівництва нових тепличних комплексів</t>
  </si>
  <si>
    <t>Заходи з ліквідації наслідків затоплення шахти N 9 та аварійного ствола шахти N 8 Солотвинського солерудника Тячівського району Закарпатської області</t>
  </si>
  <si>
    <t>Видатки із Стабілізаційного фонду на підтримку АПК</t>
  </si>
  <si>
    <t>Державна ветеринарна та фітосанітарна служба України</t>
  </si>
  <si>
    <t>Керівництво та управління у сфері ветеринарної медицини та фітосанітарної служби України</t>
  </si>
  <si>
    <t>Організація та регулювання діяльності установ ветеринарної медицини та фітосанітарної служби</t>
  </si>
  <si>
    <t>Організація і регулювання діяльності установ агропромислового комплексу з карантину рослин</t>
  </si>
  <si>
    <t>Організація і регулювання діяльності установ в системі охорони прав на сорти рослин</t>
  </si>
  <si>
    <t>Формування національних сортових рослинних ресурсів</t>
  </si>
  <si>
    <t>Участь у міжнародному союзі по охороні нових сортів рослин (УПОВ)</t>
  </si>
  <si>
    <t>Погашення зобовіязань Державною службою з охорони прав на сорти рослин за кредитами, наданими з державного бюджету за рахунок коштів, залучених від міжнародних фінансових організацій на розвиток насінництва</t>
  </si>
  <si>
    <t>2803010</t>
  </si>
  <si>
    <t>2803030</t>
  </si>
  <si>
    <t>Збереження, відтворення та забезпечення раціонального використання земельних ресурсів</t>
  </si>
  <si>
    <t>Видача державних актів на право приватної власності на землю в сільській місцевості</t>
  </si>
  <si>
    <t>Надання кредитів на розвиток системи кадастру</t>
  </si>
  <si>
    <t>Керівництво та управління у сфері рибного господарства</t>
  </si>
  <si>
    <t>Організація діяльності рибовідтворювальних комплексів та інших бюджетних установ  у сфері рибного господарства</t>
  </si>
  <si>
    <t>Прикладні науково-технічні розробки, виконання робіт за державними замовленнями у сфері рибного господарства</t>
  </si>
  <si>
    <t>Підготовка кадрів у сфері рибного господарства вищими навчальними закладами І і ІІ рівнів акредитації</t>
  </si>
  <si>
    <t>Підготовка кадрів у сфері рибного господарства вищими навчальними закладами ІІІ і ІV рівнів акредитації</t>
  </si>
  <si>
    <t>Селекція у рибному господарстві та відтворення водних біоресурсів у внутрішніх водоймах та Азово-Чорноморському басейні</t>
  </si>
  <si>
    <t>Селекція у рибному господарстві</t>
  </si>
  <si>
    <t>Міжнародна діяльність у галузі рибного  господарства</t>
  </si>
  <si>
    <t>Заходи по операціях фінансового лізингу суден рибопромислового флоту</t>
  </si>
  <si>
    <t>Створення та впровадження комплексної системи електронного документообігу та інформаційно-аналітичних підсистем Державного агентства рибного господарства України</t>
  </si>
  <si>
    <t>Керівництво та управління у сфері лісового господарства</t>
  </si>
  <si>
    <t>Дослідження, прикладні розробки  та підготовка наукових кадрів у сфері лісового господарства</t>
  </si>
  <si>
    <t>Ведення лісового і мисливського господарства, охорона і захист лісів в лісовому фонді</t>
  </si>
  <si>
    <t>Заходи по операціях фінансового лізингу вітчизняної сільськогосподарської техніки</t>
  </si>
  <si>
    <t>Повернення коштів в частині відшкодування вартості сільськогосподарської техніки, переданої суб'єктам господарювання на умовах фінансового лізингу</t>
  </si>
  <si>
    <t>Придбання сільськогосподарської техніки на умовах фінансового лізингу та заходи по операціях фінансового лізингу</t>
  </si>
  <si>
    <t>Кошти, що надійдуть в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сільгоспвиробникам та іншим суб'єктам господарюван</t>
  </si>
  <si>
    <t>Ремонт сільськогосподарської техніки та обладнання для агропромислового комплексу, що вилучені з фінансового лізингу у лізингоотримувачів, визначених банкрутами або такими, що порушили договір лізингу</t>
  </si>
  <si>
    <t>Збільшення статутного фонду НАК "Украгролізинг" для придбання сільськогосподарської техніки, обладнання та племінної худоби</t>
  </si>
  <si>
    <t>Кошти, що надійдуть у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сільгосптоваровиробникам та іншим суб'єктам господ</t>
  </si>
  <si>
    <t>Державна інспекція сільського господарства України</t>
  </si>
  <si>
    <t>Здійснення державного контролю у галузі сільського господарства</t>
  </si>
  <si>
    <t>Організація та регулювання діяльності установ в системі Державної інспекції сільського господарства України</t>
  </si>
  <si>
    <t>Наукова і організаційна діяльність президії Національної академії аграрних наук України</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</si>
  <si>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агропромислового комплексу, підготовка наукових кадрів, фінансова підтримка технічного забезпече</t>
  </si>
  <si>
    <t>Проведення лабораторних випробувань, вимірювань, досліджень та експертизи під час здійснення державного контролю (нагляду)</t>
  </si>
  <si>
    <t>Апарат Міністерства інфраструктури України</t>
  </si>
  <si>
    <t>Загальне керівництво та управління у сфері інфраструктури</t>
  </si>
  <si>
    <t>Прикладні наукові та науково-технічні розробки, виконання робіт за державними цільовими програмами і державним замовленням у сфері розвитку національної транспортної мережі та туризму</t>
  </si>
  <si>
    <t>Підготовка кадрів для сфери автомобільного транспорту вищими навчальними закладами І і ІІ рівнів акредитації</t>
  </si>
  <si>
    <t>Підготовка кадрів для сфери залізничного транспорту вищими навчальними закладами ІІІ і ІV рівнів акредитації, методичне забезпечення діяльності навчальних закладів</t>
  </si>
  <si>
    <t>Підвищення кваліфікації державних службовців п'ятої - сьомої категорій у сфері транспорту</t>
  </si>
  <si>
    <t>Придбання літаків АН-148 через державне лізингове підприємство</t>
  </si>
  <si>
    <t>Створення навчально-тренувального центру підготовки авіаційного персоналу літака АН-148 на ДП "Лізингтехтранс"</t>
  </si>
  <si>
    <t>Будівництво залізнично-автомобільного мостового переходу через р. Дніпро у м. Києві</t>
  </si>
  <si>
    <t>Прикладні розробки у сфері розвитку туризму</t>
  </si>
  <si>
    <t>Фінансова підтримка розвитку туризму</t>
  </si>
  <si>
    <t>Відшкодування витрат державних підприємств зв'язку на розповсюдження вітчизняних періодичних друкованих видань</t>
  </si>
  <si>
    <t>Підтримка експлуатаційно-безпечного стану судноплавних шлюзів, внутрішніх водних шляхів, в тому числі на проведення днопоглиблювальних робіт</t>
  </si>
  <si>
    <t>Виконання боргових зобов'язань за кредитами, залученими під державні гарантії, що використовуються для реалізації завдань та здійснення заходів, передбачених Державною цільовою програмою підготовки та проведення в Україні фінальної частини чемпіонату Євр</t>
  </si>
  <si>
    <t>Здійснення заходів щодо підтримки впровадження транспортної стратегії України</t>
  </si>
  <si>
    <t>3101240</t>
  </si>
  <si>
    <t>Фінансове забезпечення заходів із забезпечення безпеки дорожнього руху відповідно до державних програм</t>
  </si>
  <si>
    <t>Відновлення транспортної інфраструктури у Східних регіонах України</t>
  </si>
  <si>
    <t>3101610</t>
  </si>
  <si>
    <t>Розвиток міського пасажирського транспорту в містах України</t>
  </si>
  <si>
    <t>3101620</t>
  </si>
  <si>
    <t>Модернізація Української залізниці</t>
  </si>
  <si>
    <t>Запобігання можливому затопленню територій внаслідок льодоходу, повені та паводків у 2010 році</t>
  </si>
  <si>
    <t>Проектування робіт по будівництву транспортного переходу через Керченську протоку</t>
  </si>
  <si>
    <t>Державна інспекція України з безпеки на наземному транспорті</t>
  </si>
  <si>
    <t>Здійснення державного контролю з питань безпеки на наземному транспорті</t>
  </si>
  <si>
    <t>Державна інспекція України з безпеки на морському та річковому транспорті</t>
  </si>
  <si>
    <t>Здійснення державного контролю з питань безпеки на морському та річковому транспорті</t>
  </si>
  <si>
    <t>Реконструкція , модернізація та придбання спеціального флоту для використання на внутрішніх водних шляхах</t>
  </si>
  <si>
    <t>Забезпечення функціонування національної системи пошуку і рятування в морському пошуково-рятувальному районі України</t>
  </si>
  <si>
    <t>Державна адміністрація залізничного транспорту</t>
  </si>
  <si>
    <t>Підготовка кадрів для сфери залізничного транспорту вищими навчальними закладами І і ІІ рівнів акредитації</t>
  </si>
  <si>
    <t>Методичне забезпечення діяльності вищих навчальних закладів Державної адміністрації залізничного транспорту</t>
  </si>
  <si>
    <t>Створення банків крові та її компонентів для лікування працівників залізничного транспорту</t>
  </si>
  <si>
    <t>Амбулаторно-поліклінічне обслуговування працівників та пасажирів залізничного транспорту</t>
  </si>
  <si>
    <t>Видатки для Державної спеціальної служби транспорту України на реалізацію заходів щодо підвищення обороноздатності і безпеки держави</t>
  </si>
  <si>
    <t>Компенсація витрат УДППЗ "Укрпошта", пов'язаних з наданням послуг на пільгових умовах</t>
  </si>
  <si>
    <t>Державне агентство інфраструктурних проектів України</t>
  </si>
  <si>
    <t>Організаційне забезпечення реалізації інфраструктурних проектів</t>
  </si>
  <si>
    <t>Будівництво, реконструкція, ремонт та проектування аеропортів в рамках підготовки до Євро-2012</t>
  </si>
  <si>
    <t>Будівництво, реконструкція, капітальний та поточний ремонт автомобільних доріг загального користування (міжміське сполучення) та доріг, задіяних до підготовки та проведення в Україні фінальної частини чемпіонату Європи 2012 року з футболу</t>
  </si>
  <si>
    <t>Будівництво та облаштування функціональних зон на території, прилеглій до стадіону Національного спортивного комплексу "Олімпійський"</t>
  </si>
  <si>
    <t>Будівництво нових та реконструкція діючих тренувальних баз для забезпечення тренувань команд-учасниць чемпіонату Євро-2012</t>
  </si>
  <si>
    <t>Будівництво, реконструкція, ремонт автомобільних доріг комунальної власності у містах проведення Євро-2012</t>
  </si>
  <si>
    <t>Будівництво, реконструкція, капітальний ремонт мереж і споруд централізованого водопостачання та водовідведення у містах проведення Євро-2012</t>
  </si>
  <si>
    <t>Оновлення парку трамвайних вагонів у містах проведення Євро-2012</t>
  </si>
  <si>
    <t>Будівництво та реконструкція трамвайних і тролейбусних ліній у містах проведення Євро-2012</t>
  </si>
  <si>
    <t>Придбання автобусів та тролейбусів на умовах фінансового лізингу в рамках підготовки і проведення  Євро-2012</t>
  </si>
  <si>
    <t>Будівництво та реконструкція об'єктів електроенергетики в містах проведення Євро - 2012</t>
  </si>
  <si>
    <t>Заходи, спрямовані на залучення інвестицій для підготовки Євро-2012 та здійснення її моніторингу</t>
  </si>
  <si>
    <t>Будівництво, реконструкція та ремонт автомобільних доріг комунальної власності у містах проведення фінальної частини чемпіонату Європи 2012 року з футболу</t>
  </si>
  <si>
    <t>Будівництво та забезпечення розвитку метрополітену в містах, в яких відбуватимуться матчі чемпіонату Євро-2012</t>
  </si>
  <si>
    <t>Будівництво, реконструкція, капітальний ремонт мереж і споруд централізованого водопостачання і водовідведення у містах, в яких відбуватимуться матчі чемпіонату</t>
  </si>
  <si>
    <t>Виконання Державної цільової програми з питань підготовки та проведення в Україні фінальної частини чемпіонату Європи 2012 року з футболу</t>
  </si>
  <si>
    <t>Будівництво спортивних споруд з штучним льодом відповідно до Державної цільової соціальної програми "Хокей України"</t>
  </si>
  <si>
    <t>Капітальний ремонт (перша черга), технічне переоснащення інженерних та функціональних систем, поточний ремонт приміщень і територій Палацу спорту в м. Києві</t>
  </si>
  <si>
    <t>Державна авіаційна служба України</t>
  </si>
  <si>
    <t>Керівництво та управління у сфері авіаційного транспорту</t>
  </si>
  <si>
    <t>Медичне обслуговування та сертифікація льотно-диспетчерського складу працівників авіаційного транспорту та надання первинної медичної допомоги пасажирам</t>
  </si>
  <si>
    <t>Передпольотний та передзмінний контроль льотно-диспетчерського складу працівників авіаційного транспорту та надання первинної медичної допомоги пасажирам</t>
  </si>
  <si>
    <t>Придбання повітряних суден</t>
  </si>
  <si>
    <t>Придбання літаків на умовах фінансового лізингу</t>
  </si>
  <si>
    <t>Будівництво, реконструкція та ремонт аеропортів державної і комунальної власності</t>
  </si>
  <si>
    <t>Державна служба України з безпеки на транспорті</t>
  </si>
  <si>
    <t>Здійснення державного контролю з питань безпеки на транспорті</t>
  </si>
  <si>
    <t>Апарат Державного агентства автомобільних доріг України</t>
  </si>
  <si>
    <t>Керівництво та управління у сфері будівництва, ремонту та утримання автомобільних доріг</t>
  </si>
  <si>
    <t>Розвиток мережі та утримання автомобільних доріг загального користування державного значення</t>
  </si>
  <si>
    <t>Виконання боргових зобов'язань за запозиченнями, залученими державою або під державні гарантії на розвиток мережі автомобільних доріг  загального користування</t>
  </si>
  <si>
    <t>3111040</t>
  </si>
  <si>
    <t>Будівництво мостового переходу у м. Запоріжжя</t>
  </si>
  <si>
    <t>Розвиток дорожнього господарства областей української частини Карпатського єврорегіону (зокрема доріг Мукачеве і Львів, Татарів і Каміянець-Подільський, СтрийіМамалига)</t>
  </si>
  <si>
    <t>3111100</t>
  </si>
  <si>
    <t>Покращення стану автомобільних доріг загального користування за маршрутом Львів і Тернопіль і Умань; Біла Церква і Одеса і Миколаїв і Херсон</t>
  </si>
  <si>
    <t>3111120</t>
  </si>
  <si>
    <t>Покращення стану автомобільної дороги загального користування державного значення  М-03 Київ-Харків-Довжанський</t>
  </si>
  <si>
    <t>3111130</t>
  </si>
  <si>
    <t>Покращення стану автомобільних доріг загального користування за маршрутом Харків і Куп'янськ і Сватове і Станиця Луганська</t>
  </si>
  <si>
    <t>3111140</t>
  </si>
  <si>
    <t>Покращення стану автомобільної дороги Н-31 Дніпро - Царичанка - Кобеляки - Решетилівка</t>
  </si>
  <si>
    <t>3111150</t>
  </si>
  <si>
    <t>Покращення стану автомобільної дороги Харків - Охтирка</t>
  </si>
  <si>
    <t>3111160</t>
  </si>
  <si>
    <t>Покращення стану автомобільної дороги Житомир - Чернівці</t>
  </si>
  <si>
    <t>Розвиток автомагістралей та реформа дорожнього сектору</t>
  </si>
  <si>
    <t>3111610</t>
  </si>
  <si>
    <t>Розбудова прикордонної дорожньої інфраструктури на українсько-польському кордоні</t>
  </si>
  <si>
    <t>3111620</t>
  </si>
  <si>
    <t>Розбудова прикордонної дорожньої інфраструктури на українсько-угорському державному кордоні</t>
  </si>
  <si>
    <t>3111820</t>
  </si>
  <si>
    <t>Розвиток автомобільної дороги Р-52 Дніпропетровськ - Царичанка - Кобеляки - Решетилівка</t>
  </si>
  <si>
    <t>Субвенція з державного бюджету місцевим бюджетам на  будівництво та розвиток мережі метрополітенів</t>
  </si>
  <si>
    <t>Державне агентство автомобільних доріг України (загальнодержавні видатки та кредитування)</t>
  </si>
  <si>
    <t>Субвенція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</si>
  <si>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3131070</t>
  </si>
  <si>
    <t>Субвенція з державного бюджету міському бюджету на покращення стану автомобільних доріг загального користування в м. Кропивницький (включаючи проведення капітального ремонту шляхопроводу через залізницю по пров. Обіїздному)</t>
  </si>
  <si>
    <t>3131080</t>
  </si>
  <si>
    <t>Субвенція з державного бюджету обласному бюджету Херсонської області на будівництво шляхопроводу по просп. Адмірала Сенявіна - вул. Залаегерсег у м. Херсоні</t>
  </si>
  <si>
    <t>3131090</t>
  </si>
  <si>
    <t>Субвенція з державного бюджету місцевим бюджетам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</si>
  <si>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3131200</t>
  </si>
  <si>
    <t>Субвенція з державного бюджету обласному бюджету Херсонської області на будівництво шляхопроводу по просп. Адмірала Сенявіна і вул. Залаегерсег у м. Херсоні</t>
  </si>
  <si>
    <t>Апарат Міністерства надзвичайних ситуацій України</t>
  </si>
  <si>
    <t>Створення оперативного резерву для забезпечення ліквідації надзвичайних ситуацій</t>
  </si>
  <si>
    <t>Проведення розрахунків з міжнародними експертами за надання юридичних послуг</t>
  </si>
  <si>
    <t>Інформування громадськості з питань цивільного захисту населення</t>
  </si>
  <si>
    <t>Розвиток та супроводження Урядової інформаційно-аналітичної системи з питань надзвичайних ситуацій</t>
  </si>
  <si>
    <t>Заходи щодо ліквідації наслідків надзвичайної ситуації на території Мелітопольського району Запорізької області</t>
  </si>
  <si>
    <t>Медичне забезпечення та санаторно-курортне лікування працівників, військовослужбовців та осіб рядового і начальницького складу Міністерства надзвичайних ситуацій України та членів їх сімей, здійснення санітарних та протиепідемічних заходів</t>
  </si>
  <si>
    <t>Експертно-аналітичне супроводження та моніторинг наукових проектів з екологічної безпеки</t>
  </si>
  <si>
    <t>Прикладні дослідження і розробки та науково-дослідні роботи у сфері цивільного захисту і пожежної безпеки</t>
  </si>
  <si>
    <t>Знешкодження вибухонебезпечних предметів, що залишилися з часів Другої світової війни в районі міст Севастополя та Керчі</t>
  </si>
  <si>
    <t>Матеріально-технічне забезпечення мобільного госпіталю</t>
  </si>
  <si>
    <t>Пошук та знешкодження залишків хімічної зброї, затопленої у виключній (морській) економічній зоні України</t>
  </si>
  <si>
    <t>Будівництво (придбання) житла для військовослужбовців,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t>
  </si>
  <si>
    <t>Аварійно-рятувальні заходи на загальнодержавному і регіональному рівнях при надзвичайних ситуаціях</t>
  </si>
  <si>
    <t>Реалізація комплексної програми розвитку системи зв'язку,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t>
  </si>
  <si>
    <t>Придбання пожежної техніки та обладнання вітчизняного виробництва</t>
  </si>
  <si>
    <t>Ліквідація наслідків надзвичайної ситуації на території військової частини А0829 (м. Лозова Харківської області)</t>
  </si>
  <si>
    <t>Придбання спеціальної аварійно-рятувальної, пожежної техніки та обладнання, в тому числі авіаційної техніки</t>
  </si>
  <si>
    <t>Здійснення заходів із створення сучасних систем надання допомоги у разі виникнення надзвичайних ситуацій для підготовки та проведення Євро - 2012</t>
  </si>
  <si>
    <t>Будівництво пускового комплексу "Вектор" та експлуатація його об'єктів</t>
  </si>
  <si>
    <t>Здійснення заходів громадськими організаціями по соціальному захисту громадян, які постраждали внаслідок Чорнобильської катастрофи</t>
  </si>
  <si>
    <t>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t>
  </si>
  <si>
    <t>Державна спеціальна (воєнізована) аварійно-рятувальна служба</t>
  </si>
  <si>
    <t>Підвищення кваліфікації кадрів у сфері промислової безпеки та наглядової діяльності</t>
  </si>
  <si>
    <t>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(УТАС)</t>
  </si>
  <si>
    <t>Державна інспекція техногенної безпеки України</t>
  </si>
  <si>
    <t>Керівництво та управління у сфері техногенної безпеки</t>
  </si>
  <si>
    <t>Забезпечення діяльності підрозділів техногенної безпеки</t>
  </si>
  <si>
    <t>Субвенція з державного бюджету місцевим бюджетам для проведення заходів по ліквідації наслідків стихійного лиха</t>
  </si>
  <si>
    <t>Державна фіскальна служба України</t>
  </si>
  <si>
    <t>Апарат Державної фіскальної служби України</t>
  </si>
  <si>
    <t>Керівництво та управління у сфері фіскальної політики</t>
  </si>
  <si>
    <t>Прикладні дослідження і розробки у сфері доходів і зборів та фінансового права</t>
  </si>
  <si>
    <t>Підвищення кваліфікації у сфері фіскальної політики</t>
  </si>
  <si>
    <t>Підготовка кадрів у сфері доходів і зборів вищими навчальними закладами І і ІІ рівнів акредитації</t>
  </si>
  <si>
    <t>Підготовка кадрів та підвищення кваліфікації у сфері доходів і зборів вищими навчальними закладами ІІІ і ІV рівнів акредитації</t>
  </si>
  <si>
    <t>Апарат Міністерства молоді та спорту України</t>
  </si>
  <si>
    <t>Керівництво та управління у сфері молоді та спорту</t>
  </si>
  <si>
    <t>Функціонування Музею спортивної слави</t>
  </si>
  <si>
    <t>Фундаментальні та прикладні наукові дослідження у сфері молоді та спорту</t>
  </si>
  <si>
    <t>Методичне забезпечення у сфері спорту</t>
  </si>
  <si>
    <t>Здійснення заходів державної політики з питань молоді та державна підтримка молодіжних та дитячих громадських організацій</t>
  </si>
  <si>
    <t>Розвиток спорту серед осіб з інвалідністю та їх фізкультурно-спортивна реабілітація</t>
  </si>
  <si>
    <t>Підготовка і участь національних збірних команд в Паралімпійських  і Дефлімпійських іграх</t>
  </si>
  <si>
    <t>Фінансова підтримка громадських організацій фізкультурно-спортивного спрямування</t>
  </si>
  <si>
    <t>Підготовка і участь національних збірних команд в Олімпійських, Юнацьких Олімпійських, Всесвітніх та Європейських іграх</t>
  </si>
  <si>
    <t>Міністерство  молоді та спорту України (загальнодержавні видатки та кредитування)</t>
  </si>
  <si>
    <t>Субвенція з державного бюджету місцевим бюджетам на часткове  фінансування дитячо-юнацьких спортивних шкіл, які  до 2015 року отримували підтримку з Фонду соціального страхування з тимчасової втрати працездатності</t>
  </si>
  <si>
    <t>Субвенція з державного бюджету місцевим бюджетам Донецької області на підготовку спортивних об'єктів, на яких проводитиметься чемпіонат світу з легкої атлетики у 2013 році</t>
  </si>
  <si>
    <t>Субвенція з державного бюджету обласному бюджету Луганської області на здійснення капітального ремонту, реконструкції та будівництва споруд Луганського обласного фізкультурно-оздоровчого центру "Авангард" в м. Луганську</t>
  </si>
  <si>
    <t>3411180</t>
  </si>
  <si>
    <t>Субвенція з державного бюджету місцевим бюджетам на будівництво/реконструкцію палаців спорту</t>
  </si>
  <si>
    <t>3411190</t>
  </si>
  <si>
    <t>Субвенція з державного бюджету обласному бюджету Івано-Франківської області на будівництво сучасного біатлонного комплексу</t>
  </si>
  <si>
    <t>Апарат Міністерства фінансів України</t>
  </si>
  <si>
    <t>Керівництво та управління у сфері фінансів</t>
  </si>
  <si>
    <t>Створення автоматизованої інформаційно-аналітичної системи фінансових і фіскальних органів</t>
  </si>
  <si>
    <t>Прикладні наукові розробки у сфері розвитку державних фінансів</t>
  </si>
  <si>
    <t>Підготовка кадрів для фінансової системи вищими навчальними закладами І і ІІ рівнів акредитації</t>
  </si>
  <si>
    <t>Підготовка кадрів для фінансової системи вищими навчальними закладами ІІІ і ІV рівнів акредитації</t>
  </si>
  <si>
    <t>Підвищення кваліфікації кадрів фінансової системи</t>
  </si>
  <si>
    <t>Функціонування Музею коштовного і декоративного каміння</t>
  </si>
  <si>
    <t>Фінансова підтримка журналу "Фінанси України"</t>
  </si>
  <si>
    <t>Підтримка культурно-оздоровчих та соціальних заходів фінансової системи</t>
  </si>
  <si>
    <t>Наукове і науково-методичне забезпечення у сфері виробництва і використання дорогоцінного і напівдорогоцінного каміння та забезпечення виробничих та соціально-культурних потреб у дорогоцінних металах і дорогоцінному камінні</t>
  </si>
  <si>
    <t>Підготовка наукових кадрів у сфері фінансів</t>
  </si>
  <si>
    <t>Прикладні наукові розробки, наукове забезпечення пріоритетних напрямів фінансово-бюджетної політики, підготовка наукових кадрів у сфері фінансів</t>
  </si>
  <si>
    <t>Внески до міжнародних організацій</t>
  </si>
  <si>
    <t>Заходи щодо поступової компенсації громадянам втрат від знецінення грошових заощаджень</t>
  </si>
  <si>
    <t>Обслуговування зовнішнього державного боргу</t>
  </si>
  <si>
    <t>Оплата послуг юридичних осіб, які залучаються для стягнення простроченої заборгованості перед державою за кредитами, залученими державою або під державні гарантії, та бюджетними позичками, а також банкрутством позичальника</t>
  </si>
  <si>
    <t>Науково-методичне забезпечення у сфері виробництва і використання дорогоцінного і напівдорогоцінного каміння</t>
  </si>
  <si>
    <t>Здійснення м. Києвом функцій столиці</t>
  </si>
  <si>
    <t>Збільшення статутного капіталу ВАТ "Державний ощадний банк"</t>
  </si>
  <si>
    <t>Збільшення статутного капіталу ВАТ "Державний експортно-імпортний банк"</t>
  </si>
  <si>
    <t>Поповнення статутного капіталу Державної іпотечної установи</t>
  </si>
  <si>
    <t>Реалізація інвестиційних проектів соціально-економічного розвитку м. Києва</t>
  </si>
  <si>
    <t>Заходи по імплементації Бюджетного та Податкового кодексів</t>
  </si>
  <si>
    <t>Поповнення Фонду гарантування вкладів фізичних осіб</t>
  </si>
  <si>
    <t>Підтримка реалізації Ініціативи з енергетичної ефективності і навколишнього середовища у Східній Європі</t>
  </si>
  <si>
    <t>Заходи щодо організації функціонування на Поліграфкомбінаті "Україна" обладнання з персоніфікації бланків паспорта громадянина України для виїзду за кордон</t>
  </si>
  <si>
    <t>Створення єдиної інформаційно-аналітичної системи обліку та управління коштами соціальної сфери та пенсійного забезпечення і запровадження електронної соціальної картки</t>
  </si>
  <si>
    <t>Оплата послуг радника та проведення заходів, пов'язаних з продажем пакетів акцій банків, що належать державі у статутному капіталі банків, у капіталізації яких взяла участь держава</t>
  </si>
  <si>
    <t>Проведення в Україні зборів групи країн-членів МВФ та Світового банку</t>
  </si>
  <si>
    <t>Фінансування послуг з технічного обслуговування кредитної лінії</t>
  </si>
  <si>
    <t>Сплата послуг з розрахунково-касового обслуговування в рамках реалізації окремих міжнародних договорів України</t>
  </si>
  <si>
    <t>Побудова та функціонування інформаційно-аналітичної платформи верифікації та інші заходи, повіязані з її впровадженням</t>
  </si>
  <si>
    <t>Заходи щодо розвитку фінансового сектора та управління Проектом</t>
  </si>
  <si>
    <t>Модернізація, удосконалення та раціоналізація  механізмів збору даних для статистики державних фінансів</t>
  </si>
  <si>
    <t>Забезпечення діяльності Наглядової Ради по впровадженню проекту модернізації податкових інспекцій</t>
  </si>
  <si>
    <t>Надання кредитів в рамках Проекту "Розширення доступу до ринків фінансових послуг"</t>
  </si>
  <si>
    <t>Модернізація державних фінансів</t>
  </si>
  <si>
    <t>Підготовка до проведення Щорічних зборів ЄБРР</t>
  </si>
  <si>
    <t>Державна пробірна служба України</t>
  </si>
  <si>
    <t>Керівництво та управління у сфері пробірного контролю</t>
  </si>
  <si>
    <t>Наукове забезпечення у сфері пробірного контролю</t>
  </si>
  <si>
    <t>Керівництво та управління у сфері казначейського обслуговування</t>
  </si>
  <si>
    <t>Підвищення кваліфікації працівників органів Державної казначейської служби України</t>
  </si>
  <si>
    <t>Відшкодування шкоди, завданої громадянинові незаконними діями органів дізнання, досудового слідства, прокуратури і суду, відшкодування громадянинові вартості конфіскованого та безхазяйного майна стягнутого в дохід держави, відшкодування шкоди, завданої ф</t>
  </si>
  <si>
    <t>Заходи щодо виконання рішень суду, що гарантовані державою</t>
  </si>
  <si>
    <t>Забезпечення органів Державної казначейської служби України приміщеннями</t>
  </si>
  <si>
    <t>Підвищення кваліфікації працівників Державної фінансової інспекції України</t>
  </si>
  <si>
    <t>Проведення міжнародного аудиту державних банків, ефективності використання державних коштів, отриманих під час капіталізації державою банків, перевірка фінансово-господарської діяльності Фонду соціального страхування з тимчасової втрати працездатності, Ф</t>
  </si>
  <si>
    <t>Поховання Голови Головного контрольно-ревізійного управління Сивульського М.І.</t>
  </si>
  <si>
    <t>Керівництво та управління у сфері митної справи</t>
  </si>
  <si>
    <t>Розбудова та модернізація об'єктів митної системи</t>
  </si>
  <si>
    <t>Прикладні дослідження і розробки у сфері митної служби</t>
  </si>
  <si>
    <t>Підвищення кваліфікації працівників органів державної митної служби</t>
  </si>
  <si>
    <t>Облаштування пунктів пропуску через державний кордон, пов'язане з підготовкою  до Євро-2012</t>
  </si>
  <si>
    <t>Впровадження системи захисту транзитних переміщень</t>
  </si>
  <si>
    <t>Створення багатофункціональної комплексної системи "Електронна митниця"</t>
  </si>
  <si>
    <t>Прикладні дослідження і розробки у сфері фіскальної політики</t>
  </si>
  <si>
    <t>Підготовка кадрів та підвищення кваліфікації Національним університетом державної податкової служби</t>
  </si>
  <si>
    <t>Підготовка кадрів у сфері фіскальної політики вищими навчальними закладами ІІІ і ІV рівнів акредитації</t>
  </si>
  <si>
    <t>Реалізація заходів, передбачених Угодою про фінансування програми "Підтримка секторальної політики управління кордоном в Україні"</t>
  </si>
  <si>
    <t>Створення та підготовка об'єктів інфраструктури Національного університету державної податкової служби до проведення Євро-2012</t>
  </si>
  <si>
    <t>Модернізація податкової служби</t>
  </si>
  <si>
    <t>3507610</t>
  </si>
  <si>
    <t>Реалізація проекту з розбудови прикордонної дорожньої інфраструктури та облаштування пунктів пропуску</t>
  </si>
  <si>
    <t>Державна служба фінансового моніторингу України</t>
  </si>
  <si>
    <t>Керівництво та управління у сфері фінансового моніторингу</t>
  </si>
  <si>
    <t>Перепідготовка та підвищення кваліфікації у сфері боротьби з легалізацією (відмиванням) доходів, одержаних злочинним шляхом, і фінансуванням тероризму</t>
  </si>
  <si>
    <t>Здійснення капітального ремонту будинку по вул.Білоруській,24</t>
  </si>
  <si>
    <t>Міністерство фінансів України (загальнодержавні видатки та кредитування)</t>
  </si>
  <si>
    <t>Субвенція з державного бюджету міському бюджету міста Донецька на  погашення частини кредиту,  залученого  на оновлення парку автобусів та тролейбусів приймаючих міст по підготовці до проведення в Україні фінальної частини чемпіонату Європи 2012 року з ф</t>
  </si>
  <si>
    <t>Базова дотація</t>
  </si>
  <si>
    <t>Додаткові дотації з державного бюджету місцевим бюджетам</t>
  </si>
  <si>
    <t>Субвенція з державного бюджету місцевим бюджетам на придбання медичного автотранспорту, обладнання для закладів охорони здоров'я</t>
  </si>
  <si>
    <t>Субвенція з державного бюджету районному бюджету Чернігівського району Чернігівської області на будівництво Седнівського навчально-виховного комплексу</t>
  </si>
  <si>
    <t>Державні капітальні видатки, що розподіляються Кабінетом Міністрів України</t>
  </si>
  <si>
    <t>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 що потребують працевлаштування в зв'язку із закінченням строку</t>
  </si>
  <si>
    <t>Субвенція з державного бюджету районному бюджету Шацького району Волинської області на будівництво та капітальний ремонт доріг Шацьк - Світязь - Залісся - Пульмо - Шацьк</t>
  </si>
  <si>
    <t>Субвенція з державного бюджету бюджету Автономної Республіки Крим на соціально-економічний розвиток Автономної Республіки Крим</t>
  </si>
  <si>
    <t>Субвенція з державного бюджету місцевим бюджетам на соціально-економічний розвиток</t>
  </si>
  <si>
    <t>Видатки на реалізацію заходів щодо підвищення обороноздатності і безпеки держави, а також на відновлення об'єктів Донецької та Луганської областей, що розподіляються Кабінетом Міністрів України</t>
  </si>
  <si>
    <t>Субвенція з державного бюджету місцевим бюджетам на реалізацію пріоритетів розвитку регіонів</t>
  </si>
  <si>
    <t>Додаткова дотація з державного бюджету місцевим бюджетам на забезпечення пальним станцій (відділень) екстреної, швидкої та невідкладної медичної допомоги</t>
  </si>
  <si>
    <t>Пайова участь у будівництві та придбання житла для осіб, які займають посади в державних органах та забезпечують виконання завдань і функцій держави</t>
  </si>
  <si>
    <t>Здійснення природоохоронних заходів з недопущення потрапляння мастила з гідротурбін в річку Дніпро</t>
  </si>
  <si>
    <t>Субвенція з державного бюджету міському бюджету міста Запоріжжя на будівництво автотранспортної магістралі через річку Дніпро у місті Запоріжжі</t>
  </si>
  <si>
    <t>Створення, закупівля, ремонт і модернізація озброєння, військової та спеціальної техніки за державним оборонним замовленням у національних виробників для забезпечення оборони, громадського порядку, цивільного захисту та пожежної безпеки</t>
  </si>
  <si>
    <t>Субвенція з державного бюджету міському бюджету міста Умань Черкаської області на відселення мешканців будинків, які розташовані в частині дендропарку "Софіївка", що підлягає реконструкції</t>
  </si>
  <si>
    <t>Субвенція з державного бюджету на обслуговування боргу за запозиченнями, здійсненими у 2012 році до загального фонду бюджету міста Києва</t>
  </si>
  <si>
    <t>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t>
  </si>
  <si>
    <t>Субвенція з державного бюджету місцевим бюджетам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t>
  </si>
  <si>
    <t>Субвенція з державного бюджету районному бюджету Городенківського району Івано-Франківської області на проведення ремонту та реконструкції приміщень клубу в с. Тишківці</t>
  </si>
  <si>
    <t>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t>
  </si>
  <si>
    <t>Стабілізаційний фонд</t>
  </si>
  <si>
    <t>Субвенція з державного бюджету міському бюджету міста Києва на забезпечення функціонування Центру ядерної медицини з використанням ПЕТ - технологій Київської міської онкологічної лікарні</t>
  </si>
  <si>
    <t>Субвенція з державного бюджету обласному бюджету Донецької області на будівництво сучасної регіональної лікарні швидкої медичної допомоги в м.Донецьку</t>
  </si>
  <si>
    <t>Субвенція з державного бюджету міському бюджету міста Бердянська Запорізької області на соціально-економічний розвиток</t>
  </si>
  <si>
    <t>Субвенція з державного бюджету бюджету міста Дніпропетровська на продовження будівництва автомобільної дороги в м. Дніпропетровськ на ділянці від вул. Кайдацький шлях до автомобільної дороги Київ-Луганськ-Ізварине</t>
  </si>
  <si>
    <t>Повернення позик, наданих за рахунок коштів Стабілізаційного фонду</t>
  </si>
  <si>
    <t>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t>
  </si>
  <si>
    <t>Субвенція з державного бюджету місцевим бюджетам на компенсацію втрат доходів місцевих бюджетів внаслідок наданих державою податкових пільг суб'єктам космічної діяльності зі сплати земельного податку</t>
  </si>
  <si>
    <t>Субвенція з державного бюджету міському бюджету міста Калуша на соціально-економічний розвиток</t>
  </si>
  <si>
    <t>Субвенція з державного бюджету обласному бюджету Київської області на соціально-економічний розвиток, у тому числі для міст Бучі, Ірпіня та Києво-Святошинського району</t>
  </si>
  <si>
    <t>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t>
  </si>
  <si>
    <t>Додаткова дотація з державного бюджету місцевим бюджетам на забезпечення видатків на оплату праці працівників бюджетних установ у зв'язку із наближенням запровадження Єдиної тарифної сітки розрядів і коефіцієнтів в повному обсязі</t>
  </si>
  <si>
    <t>Повернення коштів, наданих зі Стабілізаційного фонду на поворотній основі</t>
  </si>
  <si>
    <t>Повернення коштів, наданих за рахунок коштів Державного бюджету України підприємствам машинобудування для здійснення заходів, пов'язаних із збільшенням обсягів виробництва та розвитком ринку техніки для агропромислового комплексу</t>
  </si>
  <si>
    <t>Повернення коштів, наданих для здійснення операцій з фінансового лізингу авіаційної техніки</t>
  </si>
  <si>
    <t>Повернення безвідсоткових бюджетних позичок, наданих підприємствам державної форми власності на погашення заборгованості із заробітної плати</t>
  </si>
  <si>
    <t>Повернення безвідсоткових бюджетних позик, наданих у 2004 році підприємствам державної форми власності паливно-енергетичного комплексу та у 2005 році підприємствам та організаціям вугільної промисловості на погашення заборгованості із заробітної плати пр</t>
  </si>
  <si>
    <t>Повернення кредиту, наданого на реконструкцію гідроелектростанцій за рахунок коштів гранту Уряду Швейцарської конфедерації</t>
  </si>
  <si>
    <t>Обслуговування та погашення боргових зобовіязань за кредитами, залученими під державні гарантії, що використовуються для реалізації завдань і заходів державного фонду регіонального розвитку</t>
  </si>
  <si>
    <t>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t>
  </si>
  <si>
    <t>Виконання державою гарантійних зобов'язань за позичальників, що отримали кредити під державні гарантії</t>
  </si>
  <si>
    <t>3511610</t>
  </si>
  <si>
    <t>Подовження третьої лінії метрополітену у м. Харкові</t>
  </si>
  <si>
    <t>Фінансування проектів розвитку за рахунок коштів, залучених державою</t>
  </si>
  <si>
    <t>Повернення позик, наданих для фінансування проектів розвитку за рахунок коштів, залучених державою</t>
  </si>
  <si>
    <t>Субвенція з державного бюджету міському бюджету міста Харкова на подовження третьої лінії метрополітену у м. Харкові</t>
  </si>
  <si>
    <t>Реалізація програм допомоги Європейського Союзу, урядів іноземних держав, міжнародних організацій, донорських установ</t>
  </si>
  <si>
    <t>Повернення бюджетних коштів, наданих на поворотній основі на виконання окремих заходів</t>
  </si>
  <si>
    <t>Cубвенція з державного бюджету міському бюджету міста Дніпра на завершення будівництва метрополітену у м. Дніпрі</t>
  </si>
  <si>
    <t>Фінансування спільних з Європейським інвестиційним банком проектів</t>
  </si>
  <si>
    <t>3511690</t>
  </si>
  <si>
    <t>Відновлення сходу України</t>
  </si>
  <si>
    <t>Субвенція з державного бюджету міському бюджету міста Дніпропетровськ на співфінансування проекту іЗавершення будівництва метрополітену у м.Дніпропетровські</t>
  </si>
  <si>
    <t>Нерозподілений резерв</t>
  </si>
  <si>
    <t>Апарат Міністерства юстиції України</t>
  </si>
  <si>
    <t>Керівництво та управління у сфері юстиції</t>
  </si>
  <si>
    <t>3601020</t>
  </si>
  <si>
    <t>Виконання покарань установами і органами Державної кримінально-виконавчої служби України</t>
  </si>
  <si>
    <t>3601030</t>
  </si>
  <si>
    <t>Забезпечення діяльності органів пробації</t>
  </si>
  <si>
    <t>3601060</t>
  </si>
  <si>
    <t>Підготовка робітничих кадрів у професійно-технічних закладах соціальної адаптації при установах виконання покарань</t>
  </si>
  <si>
    <t>Проведення судової експертизи і розробка методики проведення судових експертиз</t>
  </si>
  <si>
    <t>Прикладні розробки у сфері методики проведення судових експертиз</t>
  </si>
  <si>
    <t>Підвищення кваліфікації працівників органів юстиції</t>
  </si>
  <si>
    <t>Забезпечення захисту прав та інтересів України під час урегулювання спорів, розгляду у закордонних юрисдикційних органах справ за участю іноземного субієкта та України, а також забезпечення представництва України в Європейському суді з прав людини</t>
  </si>
  <si>
    <t>Платежі на виконання рішень закордонних юрисдикційних органів, прийнятих за наслідками розгляду справ проти України</t>
  </si>
  <si>
    <t>3601180</t>
  </si>
  <si>
    <t>Будівництво (придбання) житла для осіб рядового і начальницького складу Державної кримінально-виконавчої служби України</t>
  </si>
  <si>
    <t>Державна підтримка органів реєстрації речових прав на нерухоме майно та їх обмеження</t>
  </si>
  <si>
    <t>Заходи з підготовки та проведення ХХІІІ Конгресу Всесвітньої асоціації юристів</t>
  </si>
  <si>
    <t>Забезпечення захисту прав та інтересів Міністерства транспорту та зв'язку і Державної служби автомобільних доріг під час розгляду спору в Міжнародному арбітражному суді Міжнародної торгової палати</t>
  </si>
  <si>
    <t>Оновлення копіювальної та комп'ютерної техніки, погашення кредиторської заборгованості за проведені роботи з капітального ремонту адміністративних приміщень органів юстиції</t>
  </si>
  <si>
    <t>3601810</t>
  </si>
  <si>
    <t>Завершення реконструкції режимного корпусу для тримання засуджених до довічного позбавлення волі у Полтавській установі виконання покарань N 23</t>
  </si>
  <si>
    <t>3601820</t>
  </si>
  <si>
    <t>Створення слідчого ізолятора в Київській області</t>
  </si>
  <si>
    <t>3601830</t>
  </si>
  <si>
    <t>Завершення будівництва лікувального корпусу в Голопристанській виправній колонії N 7 у Херсонській області</t>
  </si>
  <si>
    <t>Державна реєстраційна служба України</t>
  </si>
  <si>
    <t>Керівництво та управління у сфері державної реєстрації</t>
  </si>
  <si>
    <t>Координаційний центр з надання правової допомоги</t>
  </si>
  <si>
    <t>Забезпечення формування та функціонування системи безоплатної правової допомоги</t>
  </si>
  <si>
    <t>Оплата послуг та відшкодування витрат адвокатів з надання безоплатної вторинної правової допомоги</t>
  </si>
  <si>
    <t>Керівництво та управління у сфері державної виконавчої служби</t>
  </si>
  <si>
    <t>Державна пенітенціарна служба України</t>
  </si>
  <si>
    <t>Керівництво та управління у пенітенціарній сфері</t>
  </si>
  <si>
    <t>Виконання покарань установами і органами пенітенціарної служби</t>
  </si>
  <si>
    <t>Виконання покарань та утримання персоналу установ і органів пенітенціарної служби</t>
  </si>
  <si>
    <t>Фінансова підтримка санаторно-курортних закладів Державного департаменту України з питань виконання покарань</t>
  </si>
  <si>
    <t>Утримання спецконтингенту, хворого на туберкульоз, в установах кримінально-виконавчої служби</t>
  </si>
  <si>
    <t>Заходи щодо покращення умов тримання засуджених та осіб, взятих під варту</t>
  </si>
  <si>
    <t>Заходи з подолання епідемії туберкульозу та СНІДу в установах кримінально-виконавчої системи</t>
  </si>
  <si>
    <t>Наукова і організаційна діяльність президії Національної академії правових наук України</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</si>
  <si>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законодавства і права, підготовка наукових кадрів, фінансова підтримка розвитку наукової інфраст</t>
  </si>
  <si>
    <t>Керівництво та управління у сфері захисту персональних даних</t>
  </si>
  <si>
    <t>Державна архівна служба України</t>
  </si>
  <si>
    <t>Керівництво та управління у сфері архівної справи</t>
  </si>
  <si>
    <t>Прикладні розробки у сфері архівної справи та страхового фонду документації</t>
  </si>
  <si>
    <t>Забезпечення діяльності архівних установ та установ страхового фонду документації</t>
  </si>
  <si>
    <t>Підвищення кваліфікації фахівців архівної справи</t>
  </si>
  <si>
    <t>Забезпечення охорони приміщень державних архівів</t>
  </si>
  <si>
    <t>Створення і зберігання страхового фонду документації</t>
  </si>
  <si>
    <t>Розробка проектно-кошторисної документації на реконструкцію комплексу споруд центральних державних архівів у м.Києві</t>
  </si>
  <si>
    <t>Реконструкція комплексу споруд центральних державних архівних установ</t>
  </si>
  <si>
    <t>Апарат Міністерства інформаційної політики України</t>
  </si>
  <si>
    <t>Керівництво та управління у сфері інформаційної політики</t>
  </si>
  <si>
    <t>Виробництво та трансляція телерадіопрограм для державних потреб, збирання, обробка та розповсюдження офіційної інформаційної продукції, фінансова підтримка системи державного іномовлення України</t>
  </si>
  <si>
    <t>Здійснення заходів у сфері захисту національного інформаційного простору</t>
  </si>
  <si>
    <t>Державне агентство з питань науки, інновацій та інформатизації України</t>
  </si>
  <si>
    <t>Апарат Державного агентства з питань науки, інновацій та інформатизації України</t>
  </si>
  <si>
    <t>Апарат Державної інспекції ядерного регулювання України</t>
  </si>
  <si>
    <t>Керівництво та управління у сфері ядерного регулювання</t>
  </si>
  <si>
    <t>Забезпечення ведення Державного регістру джерел іонізуючого випромінювання</t>
  </si>
  <si>
    <t>Підвищення кваліфікації державних службовців п'ятої-сьомої категорій у сфері ядерного регулювання</t>
  </si>
  <si>
    <t>Забезпечення безпечного зберігання відпрацьованих високоактивних джерел іонізуючого випромінювання</t>
  </si>
  <si>
    <t>Апарат Адміністрації Державної прикордонної служби України</t>
  </si>
  <si>
    <t>Створення, закупівля і модернізація озброєння, військової та спеціальної техніки за державним оборонним замовленням Адміністрації Державної прикордонної служби</t>
  </si>
  <si>
    <t>Заходи з облаштування та реконструкції державного кордону, пов'язані з проведенням Євро-2012</t>
  </si>
  <si>
    <t>Розвідувальний орган Адміністрації Державної прикордонної служби України</t>
  </si>
  <si>
    <t>Апарат Національної комісії, що здійснює державне регулювання у сфері ринків фінансових послуг</t>
  </si>
  <si>
    <t>Керівництво та управління у сфері регулювання ринків фінансових послуг</t>
  </si>
  <si>
    <t>Розробка та впровадження комплексної інформаційної системи</t>
  </si>
  <si>
    <t>Апарат Державної служби фінансового моніторингу України</t>
  </si>
  <si>
    <t>Керівництво та управління у сфері регулювання зв'язку та інформатизації</t>
  </si>
  <si>
    <t>Розвідувальна діяльність у сфері оборони</t>
  </si>
  <si>
    <t>Закупівля комплексу спеціального призначення</t>
  </si>
  <si>
    <t>5961040</t>
  </si>
  <si>
    <t>Будівництво (придбання) житла для військовослужбовців Головного управління розвідки Міністерства оборони України</t>
  </si>
  <si>
    <t>Розвиток озброєння, військової та спеціальної техніки Головного управління розвідки Міністерства оборони</t>
  </si>
  <si>
    <t>Видатки для Головного управління розвідки Міністерства оборони України на реалізацію заходів щодо підвищення обороноздатності і безпеки держави</t>
  </si>
  <si>
    <t>Вища рада правосуддя</t>
  </si>
  <si>
    <t>Секретаріат Вищої ради правосуддя</t>
  </si>
  <si>
    <t>Формування суддівського корпусу та контроль за його діяльністю</t>
  </si>
  <si>
    <t>Парламентський контроль за додержанням конституційних прав і свобод людини</t>
  </si>
  <si>
    <t>Апарат Антимонопольного комітету України</t>
  </si>
  <si>
    <t>Керівництво та управління  у сфері конкурентної політики, контроль за дотриманням законодавства про захист економічної конкуренції</t>
  </si>
  <si>
    <t>Прикладні розробки у сфері конкурентної політики та права</t>
  </si>
  <si>
    <t>Вища атестаційна комісія України</t>
  </si>
  <si>
    <t>Апарат Вищої атестаційної комісії України</t>
  </si>
  <si>
    <t>Керівництво та управління у сфері атестації наукових та науково-педагогічних кадрів вищої кваліфікації, присудження наукових ступенів</t>
  </si>
  <si>
    <t>Апарат Державної пенітенціарної служби України</t>
  </si>
  <si>
    <t>Державний департамент України з питань виконання покарань (загальнодержавні витрати)</t>
  </si>
  <si>
    <t>Апарат Державної архівної служби України</t>
  </si>
  <si>
    <t>Апарат Національного агентства України з питань державної служби</t>
  </si>
  <si>
    <t>Керівництво та  функціональне управління у сфері державної служби</t>
  </si>
  <si>
    <t>Професійне навчання державних службовців та посадових осіб місцевого самоврядування, забезпечення інституційного розвитку та адаптації державної служби до стандартів ЄС</t>
  </si>
  <si>
    <t>Підвищення кваліфікації фахівців у сфері європейської та світової інтеграції</t>
  </si>
  <si>
    <t>Забезпечення інституційного розвитку державної служби, проведення прикладних досліджень і розробок у сфері державної служби та її адаптації до стандартів Європейського Союзу</t>
  </si>
  <si>
    <t>Погашення кредиторської заборгованості з відшкодування витрат, пов'язаних з проведенням аварійних робіт з ремонту головного фасаду адміністративної будівлі Головного управління державної служби</t>
  </si>
  <si>
    <t>Центр адаптації державної служби до стандартів Європейського Союзу</t>
  </si>
  <si>
    <t>Прикладні дослідження і розробки у сфері державної служби та її адаптації до стандартів Європейського Союзу</t>
  </si>
  <si>
    <t>Організація підготовки та виконання тренінгових програм і заходів з розвитку вищого корпусу державної служби</t>
  </si>
  <si>
    <t>Забезпечення автоматизованої інформаційно-аналітичної системи  обліку особових справ державних службовців і посадових осіб місцевого самоврядування</t>
  </si>
  <si>
    <t>Апарат Національної комісії з цінних паперів та фондового ринку</t>
  </si>
  <si>
    <t>Керівництво та управління у сфері фондового ринку</t>
  </si>
  <si>
    <t>Створення cистеми моніторингу фондового ринку</t>
  </si>
  <si>
    <t>Підвищення кваліфікації фахівців з питань фондового ринку та корпоративного управління</t>
  </si>
  <si>
    <t>Державна податкова адміністрація України (загальнодержавні витрати)</t>
  </si>
  <si>
    <t>Державне агентство з інвестицій та управління національними проектами України (загальнодержавні витрати)</t>
  </si>
  <si>
    <t>Забезпечення діяльності Національного антикорупційного бюро України</t>
  </si>
  <si>
    <t>Апарат Національного агентства з питань запобігання корупції</t>
  </si>
  <si>
    <t>Керівництво та управління у сфері запобігання корупції</t>
  </si>
  <si>
    <t>Фінансування статутної діяльності політичних партій</t>
  </si>
  <si>
    <t>Апарат Національної комісії, що здійснює державне регулювання у сферах енергетики та комунальних послуг</t>
  </si>
  <si>
    <t>Керівництво та управління у сфері регулювання енергетики та комунальних послуг</t>
  </si>
  <si>
    <t>Апарат Державного агентства з енергоефективності та енергозбереження України</t>
  </si>
  <si>
    <t>Апарат Національної комісії, що здійснює державне регулювання у сфері енергетики</t>
  </si>
  <si>
    <t>Керівництво та управління у сфері регулювання енергетики</t>
  </si>
  <si>
    <t>Впровадження концепції Оптового ринку електроенергії України</t>
  </si>
  <si>
    <t>Апарат Державного космічного агентства України</t>
  </si>
  <si>
    <t>Керівництво та управління у сфері космічної діяльності</t>
  </si>
  <si>
    <t>Виконання робіт за державними цільовими програмами і державним замовленням у сфері космічної галузі, в тому числі загальнодержавної цільової науково-технічної космічної програми України</t>
  </si>
  <si>
    <t>Надання позашкільної освіти Національним центром аерокосмічної освіти молоді ім.О.М. Макарова</t>
  </si>
  <si>
    <t>Фінансова підтримка державного підприємства "Виробниче об'єднання Південний машинобудівний завод імені О.М. Макарова" на погашення заборгованості за спожиту електричну енергію</t>
  </si>
  <si>
    <t>Управління та випробування космічних засобів</t>
  </si>
  <si>
    <t>Будівництво (придбання) житла для військовослужбовців Державного космічного агентства України</t>
  </si>
  <si>
    <t>Утилізація твердого ракетного палива</t>
  </si>
  <si>
    <t>Виконання боргових зобов'язань за кредитом, залученим під державну гарантію для реалізації проекту "Створення Національної супутникової системи зв'язку"</t>
  </si>
  <si>
    <t>Реконструкція і технічне переоснащення ТЕЦ ДП "ВО Південний машинобудівний завод ім. О.М. Макарова"</t>
  </si>
  <si>
    <t>Підготовка виробництва та створення промислових потужностей для утилізації звичайних видів боєприпасів, непридатних для подальшого використання та зберігання</t>
  </si>
  <si>
    <t>Реформування та розвиток державних підприємств "ВО "Південний машинобудівний завод ім. О.М. Макарова" та Державного Конструкторського бюро "Південне" імені М.К. Янгеля</t>
  </si>
  <si>
    <t>Забезпечення службовим житлом молодих спеціалістів державних підприємств космічної галузі</t>
  </si>
  <si>
    <t>Підготовка та створення спеціальних технологій для виготовлення багатофункціонального ракетного комплексу за темою "Сапсан"</t>
  </si>
  <si>
    <t>Виконання державних цільових програм реформування та розвитку оборонно-промислового комплексу, розроблення, освоєння і впровадження нових технологій, нарощування наявних виробничих потужностей на підприємствах космічної галузі для виготовлення продукції</t>
  </si>
  <si>
    <t>6381220</t>
  </si>
  <si>
    <t>Фінансова підтримка державного підприємства іВиробниче обієднання Південний машинобудівний завод імені О.М. Макароваі на погашення заборгованості із заробітної плати</t>
  </si>
  <si>
    <t>Національне агентство України з питань забезпечення ефективного використання енергетичних ресурсів (загальнодержавні витрати)</t>
  </si>
  <si>
    <t>Національна комісія регулювання ринку комунальних послуг України</t>
  </si>
  <si>
    <t>6420000</t>
  </si>
  <si>
    <t>Державне бюро розслідувань</t>
  </si>
  <si>
    <t>6421000</t>
  </si>
  <si>
    <t>6421010</t>
  </si>
  <si>
    <t>Забезпечення діяльності Державного бюро розслідувань</t>
  </si>
  <si>
    <t>Національне агентство України з питань виявлення, розшуку та управління активами, одержаними від корупційних та інших злочинів</t>
  </si>
  <si>
    <t>Апарат Національного агентства України з питань виявлення, розшуку та управління активами, одержаними від корупційних та інших злочинів</t>
  </si>
  <si>
    <t>Керівництво та управління у сфері розшуку та управління активами, одержаними від корупційних та інших злочинів</t>
  </si>
  <si>
    <t>Апарат Національної ради України з питань телебачення і радіомовлення</t>
  </si>
  <si>
    <t>Керівництво та управління здійсненням контролю у сфері телебачення і радіомовлення</t>
  </si>
  <si>
    <t>Розробка висновків щодо електромагнітної сумісності радіоелектронних засобів мовлення, необхідних для створення та розвитку каналів мовлення, мереж мовлення та телемереж</t>
  </si>
  <si>
    <t>Апарат Національної комісії, що здійснює державне регулювання у сфері комунальних послуг</t>
  </si>
  <si>
    <t>Керівництво та управління у сфері регулювання ринку комунальних послуг</t>
  </si>
  <si>
    <t>Національне агентство з питань підготовки та проведення в Україні фінальної частини чемпіонату Європи 2012 року з футболу</t>
  </si>
  <si>
    <t>Апарат Національного агентства з питань підготовки та проведення в Україні фінальної частини чемпіонату Європи 2012 року з футболу</t>
  </si>
  <si>
    <t>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t>
  </si>
  <si>
    <t>Заходи із залучення інвесторів для підготовки і проведення в Україні фінальної частини чемпіонату Європи 2012 року з футболу</t>
  </si>
  <si>
    <t>Апарат Ради національної безпеки і оборони України</t>
  </si>
  <si>
    <t>Інформаційно-аналітичне забезпечення координаційної діяльності у сфері національної безпеки і оборони</t>
  </si>
  <si>
    <t>Фундаментальні дослідження у сфері національної безпеки</t>
  </si>
  <si>
    <t>Прикладні розробки у сфері національної безпеки</t>
  </si>
  <si>
    <t>Підготовка науково-педагогічних та наукових кадрів у сфері національної безпеки</t>
  </si>
  <si>
    <t>Керівництво та управління у сфері контролю за виконанням державного бюджету</t>
  </si>
  <si>
    <t>Створення інформаційно-аналітичної системи Рахункової палати</t>
  </si>
  <si>
    <t>Центральне управління Служби безпеки України</t>
  </si>
  <si>
    <t>Забезпечення заходів у сфері безпеки держави та діяльності органів системи Служби безпеки України</t>
  </si>
  <si>
    <t>Наукова діяльність у сфері забезпечення державної безпеки, дослідження та розробки спеціальної техніки</t>
  </si>
  <si>
    <t>Забезпечення перебування за кордоном працівників органів державної влади</t>
  </si>
  <si>
    <t>Медичне обслуговування і оздоровлення особового складу та утримання закладів дошкільної освіти Служби безпеки України</t>
  </si>
  <si>
    <t>Створення, закупівля і модернізація озброєння, військової та спеціальної техніки за державним оборонним замовленням Служби безпеки</t>
  </si>
  <si>
    <t>Підготовка та перепідготовка кадрів Служби безпеки України вищими навчальними закладами ІІІ та ІV рівнів акредитації</t>
  </si>
  <si>
    <t>Заходи із забезпечення безпеки та протидії терористичній діяльності, пов'язані з проведенням  Євро-2012</t>
  </si>
  <si>
    <t>Утримання закладів дошкільної освіти Служби безпеки України</t>
  </si>
  <si>
    <t>Будівництво (придбання) житла для військовослужбовців Служби безпеки України</t>
  </si>
  <si>
    <t>Забезпечення заходів спеціальними підрозділами по боротьбі з організованою злочинністю та корупцією Служби безпеки України</t>
  </si>
  <si>
    <t>Боротьба з тероризмом на території України</t>
  </si>
  <si>
    <t>Видатки для Служби безпеки України на реалізацію заходів щодо підвищення обороноздатності і безпеки держави</t>
  </si>
  <si>
    <t>Департамент розвідки Служби безпеки України</t>
  </si>
  <si>
    <t>Антитерористичний центр при Службі безпеки України</t>
  </si>
  <si>
    <t>Координація діяльності у запобіганні терористичним актам та боротьба з тероризмом на території України</t>
  </si>
  <si>
    <t>Служба безпеки України (загальнодержавні витрати)</t>
  </si>
  <si>
    <t>Медичне обслуговування працівників Національної академії наук України</t>
  </si>
  <si>
    <t>6541230</t>
  </si>
  <si>
    <t>Підтримка розвитку пріоритетних напрямів наукових досліджень</t>
  </si>
  <si>
    <t>Підготовка кадрів та підвищення кваліфікації керівних кадрів і спеціалістів у сфері освіти вищими навчальними закладами ІІІ і ІV рівнів акредитації</t>
  </si>
  <si>
    <t>Підготовка та перепідготовка робітничих кадрів і фахівців автосервісу навчально-науковим центром професійно-технічної освіти Національної академії педагогічних наук України</t>
  </si>
  <si>
    <t>Збереження та популяризація історії педагогічної науки та практики</t>
  </si>
  <si>
    <t>6561140</t>
  </si>
  <si>
    <t>Оплата медичних послуг, що надаються клініками науково-дослідних установ Національної академії медичних наук</t>
  </si>
  <si>
    <t>6561160</t>
  </si>
  <si>
    <t>Реалізація пілотного проекту щодо зміни механізму фінансового забезпечення надання медичної допомоги у окремих науково-дослідних установах Національної академії медичних наук України</t>
  </si>
  <si>
    <t>Будівництво, реконструкція, капітальний ремонт та придбання обладнання  для обієктів, що відносяться до сфери управління  Національної академії медичних наук України</t>
  </si>
  <si>
    <t>Реставрація з реабілітацією та пристосуванням клінічного корпусу N3 ДУ "Інститут нейрохірургії ім.акад. А.П.Ромоданова НАМН України" по вул. Платона Майбороди (Мануїльського), 32 в Шевченківському р-ні м.Києва</t>
  </si>
  <si>
    <t>6561830</t>
  </si>
  <si>
    <t>Створення сучасної клінічної бази для хірургічного лікування очної патології (недобудованого лікувального корпусу за адресою м. Одеса, Французькій бул., 49/51)</t>
  </si>
  <si>
    <t>6561840</t>
  </si>
  <si>
    <t>Будівництво лікувально-реабілітаційного корпусу ДУ "Національний інститут серцево-судинної хірургії ім. Амосова НАМНУ"</t>
  </si>
  <si>
    <t>6561850</t>
  </si>
  <si>
    <t>Реалізація державного інвестиційного проекту "Будівництво лікувально-реабілітаційного корпусу ДУ "Національний інститут серцево-судинної хірургії ім. М.М.Амосова НАМНУ"</t>
  </si>
  <si>
    <t>6561860</t>
  </si>
  <si>
    <t>Національний науково-практичний центр нейротравми і нейрореабілітаціїі у складі Державної установи іІнститут нейрохірургії ім. акад. А. П. Ромоданова НАМН Україниі за адресою м. Київ, вул. Платона Майбороди, 32</t>
  </si>
  <si>
    <t>Державна охорона органів державної влади та посадових осіб</t>
  </si>
  <si>
    <t>Будівництво (придбання) житла для військовослужбовців Управління державної охорони України</t>
  </si>
  <si>
    <t>Видатки для Управління державної охорони України на реалізацію заходів щодо підвищення обороноздатності і безпеки держави</t>
  </si>
  <si>
    <t>Керівництво та управління у сфері державного майна</t>
  </si>
  <si>
    <t>Заходи, пов'язані з проведенням приватизації державного майна</t>
  </si>
  <si>
    <t>Створення та впровадження комплексної системи електронного документообігу та інформаційно-аналітичних реєстрів Фонду державного майна України</t>
  </si>
  <si>
    <t>Забезпечення розвідувальної діяльності у сфері безпеки держави, спеціального захисту державних представництв за кордоном та діяльності підрозділів системи Служби зовнішньої розвідки України</t>
  </si>
  <si>
    <t>Медичне обслуговування та оздоровлення особового складу Служби зовнішньої розвідки України</t>
  </si>
  <si>
    <t>Будівництво (придбання) житла для військовослужбовців Служби зовнішньої розвідки України</t>
  </si>
  <si>
    <t>Підготовка та підвищення кваліфікації кадрів у сфері розвідувальної діяльності вищими навчальними закладами ІІІ і ІV рівнів акредитації</t>
  </si>
  <si>
    <t>Видатки для Служби зовнішньої розвідки України на реалізацію заходів щодо підвищення обороноздатності і безпеки держави</t>
  </si>
  <si>
    <t>Забезпечення функціонування державної системи спеціального зв'язку та захисту інформації</t>
  </si>
  <si>
    <t>Розвиток і модернізація державної системи спеціального зв'язку та захисту інформації</t>
  </si>
  <si>
    <t>Розвиток та модернізація державної системи урядового зв'язку</t>
  </si>
  <si>
    <t>Створення та забезпечення функціонування Національної системи конфіденційного зв'язку</t>
  </si>
  <si>
    <t>Підготовка кадрів для сфери зв'язку вищими навчальними закладами ІІІ та ІV рівнів акредитації</t>
  </si>
  <si>
    <t>Будівництво (придбання) житла для військовослужбовців Державної служби спеціального зв'язку та захисту інформації України</t>
  </si>
  <si>
    <t>Створення, закупівля і модернізація спеціальної техніки за державним оборонним замовленням Державної служби спеціального зв'язку та захисту інформації</t>
  </si>
  <si>
    <t>Прикладні наукові та науково-технічні розробки, виконання робіт за державним замовленням, фінансова підтримка розвитку інфраструктури наукової діяльності у сфері зв'язку, розвиток цифрового телерадіомовлення</t>
  </si>
  <si>
    <t>Підготовка кадрів для сфери зв'язку вищими навчальними закладами І та ІІ рівнів акредитації</t>
  </si>
  <si>
    <t>Доставка дипломатичної кореспонденції за кордон і в Україну</t>
  </si>
  <si>
    <t>Доставка спеціальної службової кореспонденції органам державної влади</t>
  </si>
  <si>
    <t>Модернізація вузлів звіязку спеціального призначення</t>
  </si>
  <si>
    <t>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t>
  </si>
  <si>
    <t>Головне управління урядового фельдієгерського звіязку Державної служби спеціального зв'язку та захисту інформації України</t>
  </si>
  <si>
    <t>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t>
  </si>
  <si>
    <t>Організаційне забезпечення підготовки та реалізації інфраструктурних проектів</t>
  </si>
  <si>
    <t>Апарат Центральної виборчої комісії</t>
  </si>
  <si>
    <t>Керівництво та управління у сфері проведення виборів та референдумів</t>
  </si>
  <si>
    <t>Проведення виборів народних депутатів України</t>
  </si>
  <si>
    <t>Проведення виборів Президента України</t>
  </si>
  <si>
    <t>Функціонування Державного реєстру виборців</t>
  </si>
  <si>
    <t>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t>
  </si>
  <si>
    <t>Центральна виборча комісія (загальнодержавні видатки та кредитування)</t>
  </si>
  <si>
    <t>Апарат Ради міністрів Автономної Республіки Крим</t>
  </si>
  <si>
    <t>Здійснення виконавчої влади в Автономній Республіці Крим</t>
  </si>
  <si>
    <t>Апарат Вінницької обласної державної адміністрації</t>
  </si>
  <si>
    <t>Здійснення виконавчої влади у Вінницькій області</t>
  </si>
  <si>
    <t>Субвенція з державного бюджету обласному бюджету Вінницької області для ліквідації наслідків стихійного лиха, що сталося 23 і 27 липня 2008 року</t>
  </si>
  <si>
    <t>Будівництво, реконструкція, капітальний ремонт обієктів соціальної та іншої інфраструктури у Вінницькій області</t>
  </si>
  <si>
    <t>Апарат Волинської обласної державної адміністрації</t>
  </si>
  <si>
    <t>Здійснення виконавчої влади у Волинській області</t>
  </si>
  <si>
    <t>Апарат Дніпропетровської обласної державної адміністрації</t>
  </si>
  <si>
    <t>Здійснення виконавчої влади у Дніпропетровській області</t>
  </si>
  <si>
    <t>Апарат Донецької обласної державної адміністрації</t>
  </si>
  <si>
    <t>Здійснення виконавчої влади у Донецькій області</t>
  </si>
  <si>
    <t>Апарат Житомирської обласної державної адміністрації</t>
  </si>
  <si>
    <t>Здійснення виконавчої влади у Житомирській області</t>
  </si>
  <si>
    <t>Апарат Закарпатської обласної державної адміністрації</t>
  </si>
  <si>
    <t>Здійснення виконавчої влади у Закарпатській області</t>
  </si>
  <si>
    <t>Субвенція з державного бюджету обласному бюджету Закарпатської області для ліквідації наслідків стихійного лиха, що сталося 23 і 27 липня 2008 року</t>
  </si>
  <si>
    <t>Апарат Запорізької обласної державної адміністрації</t>
  </si>
  <si>
    <t>Здійснення виконавчої влади у Запорізькій області</t>
  </si>
  <si>
    <t>Апарат Івано-Франківської обласної державної адміністрації</t>
  </si>
  <si>
    <t>Здійснення виконавчої влади в Івано-Франківській області</t>
  </si>
  <si>
    <t>Апарат Київської обласної державної адміністрації</t>
  </si>
  <si>
    <t>Здійснення виконавчої влади у Київській області</t>
  </si>
  <si>
    <t>Апарат Кіровоградської обласної державної адміністрації</t>
  </si>
  <si>
    <t>Здійснення виконавчої влади у Кіровоградській області</t>
  </si>
  <si>
    <t>Апарат Луганської обласної державної адміністрації</t>
  </si>
  <si>
    <t>Здійснення виконавчої влади у Луганській області</t>
  </si>
  <si>
    <t>Апарат Львівської обласної державної адміністрації</t>
  </si>
  <si>
    <t>Здійснення виконавчої влади у Львівській області</t>
  </si>
  <si>
    <t>Субвенція з державного бюджету обласному бюджету Львівської області для ліквідації наслідків стихійного лиха, що сталося 23 і 27 липня 2008 року</t>
  </si>
  <si>
    <t>Апарат Миколаївської обласної державної адміністрації</t>
  </si>
  <si>
    <t>Здійснення виконавчої влади у Миколаївській області</t>
  </si>
  <si>
    <t>Апарат Одеської обласної державної адміністрації</t>
  </si>
  <si>
    <t>Здійснення виконавчої влади в Одеській області</t>
  </si>
  <si>
    <t>Будівництво, реконструкція та ремонт об'єктів соціальної та іншої інфраструктури у Одеській області</t>
  </si>
  <si>
    <t>Апарат Полтавської обласної державної адміністрації</t>
  </si>
  <si>
    <t>Здійснення виконавчої влади у Полтавській області</t>
  </si>
  <si>
    <t>Апарат Рівненської обласної державної адміністрації</t>
  </si>
  <si>
    <t>Здійснення виконавчої влади у Рівненській області</t>
  </si>
  <si>
    <t>Апарат Сумської обласної державної адміністрації</t>
  </si>
  <si>
    <t>Здійснення виконавчої влади у Сумській області</t>
  </si>
  <si>
    <t>Апарат Тернопільської обласної державної адміністрації</t>
  </si>
  <si>
    <t>Здійснення виконавчої влади у Тернопільській області</t>
  </si>
  <si>
    <t>Субвенція з державного бюджету обласному бюджету Тернопільської області для ліквідації наслідків стихійного лиха, що сталося 23 і 27 липня 2008 року</t>
  </si>
  <si>
    <t>Апарат Харківської обласної державної адміністрації</t>
  </si>
  <si>
    <t>Здійснення виконавчої влади у Харківській області</t>
  </si>
  <si>
    <t>Будівництво, реконструкція, ремонт та утримання вулиць і доріг комунальної власності у населених пунктах Харківської області</t>
  </si>
  <si>
    <t>Апарат Херсонської обласної державної адміністрації</t>
  </si>
  <si>
    <t>Здійснення виконавчої влади у Херсонській області</t>
  </si>
  <si>
    <t>Апарат Хмельницької обласної державної адміністрації</t>
  </si>
  <si>
    <t>Здійснення виконавчої влади у Хмельницькій області</t>
  </si>
  <si>
    <t>Апарат Черкаської обласної державної адміністрації</t>
  </si>
  <si>
    <t>Здійснення виконавчої влади у Черкаській області</t>
  </si>
  <si>
    <t>Апарат Чернівецької обласної державної адміністрації</t>
  </si>
  <si>
    <t>Здійснення виконавчої влади у Чернівецькій області</t>
  </si>
  <si>
    <t>Субвенція з державного бюджету обласному бюджету Чернівецької області для завершення у 2009 році будівництва мостів, берегоукріплювальних споруд, об'єктів соціально-культурного призначення та водовідведення, що перебувають у комунальній власності</t>
  </si>
  <si>
    <t>Апарат Чернігівської обласної державної адміністрації</t>
  </si>
  <si>
    <t>Здійснення виконавчої влади у Чернігівській області</t>
  </si>
  <si>
    <t>Київська міська державна адміністрація</t>
  </si>
  <si>
    <t>Апарат Київської міської державної адміністрації</t>
  </si>
  <si>
    <t>Апарат Севастопольської міської державної адміністрації</t>
  </si>
  <si>
    <t>Здійснення виконавчої влади у місті Севастополі</t>
  </si>
  <si>
    <t>Рада міністрів Автономної республіки Крим (загальнодержавні витрати)</t>
  </si>
  <si>
    <t>Керівництво та управління у сфері регуляторної політики та ліцензування</t>
  </si>
  <si>
    <t>55</t>
  </si>
  <si>
    <t>161</t>
  </si>
  <si>
    <t>642</t>
  </si>
  <si>
    <t>Ўвано-Франківська обласна державна адміністрація</t>
  </si>
  <si>
    <t>Керівництво і управління у відповідній сфері у містах (місті Києві), селищах, селах, об?єднаних територіальних громадах</t>
  </si>
  <si>
    <t>Надання загальної середньої освіти вечірніми (змінними) школами</t>
  </si>
  <si>
    <t>Надання загальної середньої освіти загальноосвітніми школами-інтернатами, загальноосвітніми санаторними школами-інтернатами</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</si>
  <si>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</si>
  <si>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t>
  </si>
  <si>
    <t>Надання позашкільної освіти позашкільними закладами освіти, заходи із позашкільної роботи з дітьми</t>
  </si>
  <si>
    <t>Підготовка кадрів вищими навчальними закладами І-ІІ рівнів акредитації (коледжами, технікумами, училищами)</t>
  </si>
  <si>
    <t>Підготовка кадрів вищими навчальними закладами ІІІ-ІV рівнів акредитації (університетами, академіями, інститутами)</t>
  </si>
  <si>
    <t>Підвищення кваліфікації, перепідготовка кадрів закладами післядипломної освіти</t>
  </si>
  <si>
    <t>Охорона здоров?я</t>
  </si>
  <si>
    <t>Спеціалізована стаціонарна медична допомога населенню</t>
  </si>
  <si>
    <t>Програми і централізовані заходи у галузі охорони здоров?я</t>
  </si>
  <si>
    <t>Програми і централізовані заходи боротьби з туберкульозом</t>
  </si>
  <si>
    <t>Програми і централізовані заходи профілактики ВІЛ-інфекції/СНІДу</t>
  </si>
  <si>
    <t>Інші програми, заклади та заходи у сфері охорони здоров?я</t>
  </si>
  <si>
    <t>Забезпечення діяльності інших закладів у сфері охорони здоров?я</t>
  </si>
  <si>
    <t>Інші програми та заходи у сфері охорони здоров?я</t>
  </si>
  <si>
    <t>Надання пільг на оплату житлово-комунальних послуг окремим категоріям громадян відповідно до законодавства</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</si>
  <si>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</si>
  <si>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</si>
  <si>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Надання допомоги сім'ям з дітьми, малозабезпеченим сім?ям, тимчасової допомоги дітям</t>
  </si>
  <si>
    <t>Надання державної соціальної допомоги малозабезпеченим сім?ям</t>
  </si>
  <si>
    <t>Надання допомоги особам з інвалідністю, дітям з інвалідністю, особам, які не мають права на пенсію, непрацюючій особі, яка досягла загального пенсійного віку, але не набула права на пенсійну виплату, допомоги по догляду за особами з інвалідністю І чи ІІ</t>
  </si>
  <si>
    <t>Надання допомоги по догляду за особами з інвалідністю І чи ІІ групи внаслідок психічного розладу</t>
  </si>
  <si>
    <t>Надання щомісячної компенсаційної виплати непрацюючій працездатній особі, яка доглядає за особою з інвалідністю І групи, а також за особою, яка досягла 80-річного віку</t>
  </si>
  <si>
    <t>Забезпечення соціальними послугами стаціонарного догляду з наданням місця для проживання, всебічної підтримки, захисту та безпеки осіб, які не можуть вести самостійний спосіб життя через похилий вік, фізичні та розумові вади, психічні захворювання або ін</t>
  </si>
  <si>
    <t>Утримання та забезпечення діяльності центрів соціальних служб для сім?ї, дітей та молоді</t>
  </si>
  <si>
    <t>Здійснення заходів та реалізація проектів на виконання Державної цільової соціальної програми ?Молодь України?</t>
  </si>
  <si>
    <t>Встановлення телефонів особам з інвалідністю І і ІІ груп</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</si>
  <si>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</si>
  <si>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Грошова компенсація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 для осіб з інвалідністю І-ІІ групи, яка настала</t>
  </si>
  <si>
    <t>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t>
  </si>
  <si>
    <t>Грошова компенсація за належні для отримання жилі приміщення для сімей загиблих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</si>
  <si>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t>
  </si>
  <si>
    <t>Фінансова підтримка філармоній, художніх і музичних колективів, ансамблів, концертних та циркових організацій</t>
  </si>
  <si>
    <t>Забезпечення діяльності музеїв і виставок</t>
  </si>
  <si>
    <t>Забезпечення діяльності палаців і будинків культури, клубів, центрів дозвілля та інших клубних закладів</t>
  </si>
  <si>
    <t>Фінансова підтримка кінематографії</t>
  </si>
  <si>
    <t>Забезпечення діяльності інших закладів в галузі культури і мистецтва</t>
  </si>
  <si>
    <t>Забезпечення підготовки спортсменів школами вищої спортивної майстерності</t>
  </si>
  <si>
    <t>Утримання та ефективна експлуатація об?єктів житлово-комунального господарства</t>
  </si>
  <si>
    <t>Забезпечення д?яльност? з виробництва, транспортування, постачання теплової енерг?ї</t>
  </si>
  <si>
    <t>Інша діяльність, пов?язана з експлуатацією об?єктів житлово-комунального господарства</t>
  </si>
  <si>
    <t>Заходи, пов?язані з поліпшенням питної води</t>
  </si>
  <si>
    <t>Попередження аварій та запобігання техногенним катастрофам у житлово-комунальному господарстві та на інших аварійних об?єктах комунальної власності</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</si>
  <si>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об?рунтованих витрат на їх виробниц</t>
  </si>
  <si>
    <t>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t>
  </si>
  <si>
    <t>Реалізація державних та місцевих житлових програм</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</si>
  <si>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</si>
  <si>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Інша діяльність щодо забезпечення житлом громадян</t>
  </si>
  <si>
    <t>Реалізація програм в галузі сільського господарства</t>
  </si>
  <si>
    <t>Інші заходи у сфері сільського господарства</t>
  </si>
  <si>
    <t>Реалізація програм в галузі рибного господарства</t>
  </si>
  <si>
    <t>Газове господарство</t>
  </si>
  <si>
    <t>Організація експлуатації  газового господарства</t>
  </si>
  <si>
    <t>Газифікація населених пунктів</t>
  </si>
  <si>
    <t>Будівництво об'єктів житлово-комунального господарства</t>
  </si>
  <si>
    <t>Будівництво об'єктів соціально-культурного призначення</t>
  </si>
  <si>
    <t>Будівництво освітніх установ та закладів</t>
  </si>
  <si>
    <t>Будівництво медичних установ та закладів</t>
  </si>
  <si>
    <t>Будівництво установ та закладів соціальної сфери</t>
  </si>
  <si>
    <t>Будівництво установ та закладів культури</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</si>
  <si>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</si>
  <si>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</si>
  <si>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Виконання інвестиційних проектів в рамках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</si>
  <si>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Утримання та розвиток наземного електротранспорту</t>
  </si>
  <si>
    <t>Утримання та розвиток метрополітену</t>
  </si>
  <si>
    <t>Утримання та розвиток інших об?єктів транспортної інфраструктури</t>
  </si>
  <si>
    <t>Інша діяльність у сфері транспорту</t>
  </si>
  <si>
    <t>Внески до статутного капіталу суб?єктів господарювання</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</si>
  <si>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t>
  </si>
  <si>
    <t>Реалізація програм допомоги і грантів європейського Союзу, урядів іноземних держав, міжнародних організацій, донорських установ</t>
  </si>
  <si>
    <t>Охорона навколишнього природного середовища</t>
  </si>
  <si>
    <t>Інша діяльність у сфері екології та охорони природних ресурсів</t>
  </si>
  <si>
    <t>Надання кредиту</t>
  </si>
  <si>
    <t>Пільгові довгострокові кредити молодим сім?ям та одиноким молодим громадянам на будівництво/придбання житла  та їх повернення</t>
  </si>
  <si>
    <t>Надання позичок</t>
  </si>
  <si>
    <t>Виконання Автономною Республікою Крим чи територіальною громадою міста, об?єднаною територіальною громадою гарантійних зобов'язань за позичальників, що отримали кредити під місцеві гарантії</t>
  </si>
  <si>
    <t>Залишки коштів та бюджетна заборгованість розпорядників коштів місцевих бюджетів</t>
  </si>
  <si>
    <t>Дотація з місцевого бюджету за рахунок стабілізаційної дотації з державного бюджету</t>
  </si>
  <si>
    <t>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та літакобудування за рахунок відповідної додаткової дотації з державного б</t>
  </si>
  <si>
    <t>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t>
  </si>
  <si>
    <t>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t>
  </si>
  <si>
    <t>Субвенція з місцевого бюджету на виплату грошової компенсації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 для о</t>
  </si>
  <si>
    <t>Субвенція з місцевого бюджету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t>
  </si>
  <si>
    <t>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 визначених у абзаці першому пункту 1 статті 10 Закону України ?Про статус ветеранів</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</si>
  <si>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</si>
  <si>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 за рахунок відповідної субвенці</t>
  </si>
  <si>
    <t>Субвенція з місцевого бюджету на здійснення переданих видатків у сфері освіти за рахунок коштів освітньої субвенції</t>
  </si>
  <si>
    <t>Субвенції з місцевого бюджету іншим місцевим бюджетам на здійснення програм та заходів у галузі охорони здоров?я за рахунок субвенцій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</si>
  <si>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</si>
  <si>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Субвенція з місцевого бюджету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 за рахунок відповідної</t>
  </si>
  <si>
    <t>Субвенція з місцевого бюджету на формування інфраструктури об?єднаних територіальних громад за рахунок відповідної субвенції з державного бюджету</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</si>
  <si>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t>
  </si>
  <si>
    <t>Субвенція з місцевого бюджету на будівництво/ реконструкцію палаців спорту за рахунок відповідної субвенції з державного бюджету</t>
  </si>
  <si>
    <t>Субвенція з місцевого бюджету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t>
  </si>
  <si>
    <t>Субвенція з місцевого бюджету на проведення робіт, пов?язаних зі створенням і забезпеченням функціонування центрів надання адміністративних послуг, у тому числі послуг соціального характеру, в форматі ?Прозорий офіс? за рахунок відповідної субвенції з де</t>
  </si>
  <si>
    <t>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 за рахунок відповідної субвенції з державного бюдж</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</si>
  <si>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</si>
  <si>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Субвенція з місцевого бюджету на здійснення природоохоронних заходів</t>
  </si>
  <si>
    <t>Інші субвенції з місцевого бюджету</t>
  </si>
  <si>
    <t>Субвенція з місцевого бюджету державному бюджету на виконання програм соціально-економічного розвитку регіонів</t>
  </si>
  <si>
    <t>м. Коломия</t>
  </si>
  <si>
    <t>Міський голова</t>
  </si>
  <si>
    <t xml:space="preserve">             </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</si>
  <si>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0117367  Виконання інвестиційних проектів в рамках реалізації заходів, спрямованих на розвиток системи охорони здоров'я у сільській місцевості)</t>
  </si>
  <si>
    <t xml:space="preserve"> КОШТОРИС 
на 2020 рік</t>
  </si>
  <si>
    <t>Ігор Слюзар</t>
  </si>
  <si>
    <t>ПЛАН
спеціального фонду бюджету (за винятком власних надходжень бюджетних установ та відповідних видатків)
на 2020 рік</t>
  </si>
  <si>
    <t>ЗВЕДЕННЯ ПОКАЗНИКІВ СПЕЦІАЛЬНОГО ФОНДУ КОШТОРИСУ НА 2020 РІК</t>
  </si>
  <si>
    <t>НА 2020 РІК</t>
  </si>
  <si>
    <t>ПОГОДЖЕНО</t>
  </si>
  <si>
    <t>ЗАТВЕРДЖЕНО</t>
  </si>
  <si>
    <t>Наказ Міністерства фінансів України</t>
  </si>
  <si>
    <t>(посада)</t>
  </si>
  <si>
    <t>від 28 січня 2002 р. №57</t>
  </si>
  <si>
    <t xml:space="preserve">            (у редакції наказу Міністерства фінансівУкраїни</t>
  </si>
  <si>
    <t>(підпис)                                          (ініціали і прізвище)</t>
  </si>
  <si>
    <t>від 3 лютого 2005 р. №56)</t>
  </si>
  <si>
    <t>(число,місяць,рік)</t>
  </si>
  <si>
    <t xml:space="preserve"> (посада)</t>
  </si>
  <si>
    <t xml:space="preserve"> (підпис)</t>
  </si>
  <si>
    <t>МП</t>
  </si>
  <si>
    <t>ПЛАН ВИКОРИСТАННЯ БЮДЖЕТНИХ КОШТІВ</t>
  </si>
  <si>
    <t>№</t>
  </si>
  <si>
    <t>Показники</t>
  </si>
  <si>
    <t>Разом</t>
  </si>
  <si>
    <t>1.</t>
  </si>
  <si>
    <t>1.1</t>
  </si>
  <si>
    <t>Грошове утримання військовослужбовців</t>
  </si>
  <si>
    <t>Оплата інших енергоносіїв</t>
  </si>
  <si>
    <t>Дослідження і розробки, видатки державного (регіонального) значення</t>
  </si>
  <si>
    <t>Обслуговування боргових зобов"язань</t>
  </si>
  <si>
    <t>Обслуговування внутрішніх боргових зобов"язань</t>
  </si>
  <si>
    <t>Обслуговування зовнішніх боргових зобов"язань</t>
  </si>
  <si>
    <t>1.2</t>
  </si>
  <si>
    <t>Капітальне будівництво (придбання) інших об"єктів</t>
  </si>
  <si>
    <t>Реконструкція та реставрація інших об"єктів</t>
  </si>
  <si>
    <t>1.3</t>
  </si>
  <si>
    <t>Надання внутрішніх кредитів</t>
  </si>
  <si>
    <t>Надання кредитів органам державного управління інших рівнів</t>
  </si>
  <si>
    <t>Надання кредитів підприємствам, установам, організаціям</t>
  </si>
  <si>
    <t>Надання інших внутрішніх кредитів</t>
  </si>
  <si>
    <t>1.4</t>
  </si>
  <si>
    <t>Надання зовнішніх кредитів</t>
  </si>
  <si>
    <t>наказом Міністерства фінансів України</t>
  </si>
  <si>
    <t>від 3 лютого 2005 р. N 86</t>
  </si>
  <si>
    <t>(сума літерами і цифрами)</t>
  </si>
  <si>
    <t xml:space="preserve">         (підпис)           (ініціали і прізвище)</t>
  </si>
  <si>
    <t>(число, місяць, рік)                          М.П.</t>
  </si>
  <si>
    <t>ПОМІСЯЧНИЙ ПЛАН ВИКОРИСТАННЯ БЮДЖЕТНИХ КОШТІВ</t>
  </si>
  <si>
    <t>Найменування видатків</t>
  </si>
  <si>
    <t>Призначено на рік</t>
  </si>
  <si>
    <t>січень</t>
  </si>
  <si>
    <t>лютий</t>
  </si>
  <si>
    <t>березень</t>
  </si>
  <si>
    <t>квітень</t>
  </si>
  <si>
    <t>травень</t>
  </si>
  <si>
    <t>червень</t>
  </si>
  <si>
    <t>липень</t>
  </si>
  <si>
    <t>серпень</t>
  </si>
  <si>
    <t>вересень</t>
  </si>
  <si>
    <t>жовтень</t>
  </si>
  <si>
    <t>листопад</t>
  </si>
  <si>
    <t>грудень</t>
  </si>
  <si>
    <t>Всього на рік</t>
  </si>
  <si>
    <t>Поточні видатки:</t>
  </si>
  <si>
    <t>Нарахування на заробітну плату</t>
  </si>
  <si>
    <t>Придбання товарів і послуг</t>
  </si>
  <si>
    <t>Предмети, матеріали, обладнання та інвентар у т. ч. м'який інвентар та обмурдирування</t>
  </si>
  <si>
    <t xml:space="preserve">Видатки на відрядження </t>
  </si>
  <si>
    <t>Оплата водопостачання і
 водовідведення</t>
  </si>
  <si>
    <t>Поточні трансферти населенню</t>
  </si>
  <si>
    <t>Інші поточні трансферти населенню (безкоштовні + наркотики)</t>
  </si>
  <si>
    <t>Окремі заходи</t>
  </si>
  <si>
    <t>на 2020 рік</t>
  </si>
  <si>
    <t>Затверджений у сумі</t>
  </si>
  <si>
    <t>в т.ч. по місяцях                                                                                                станом на 01.01.2020</t>
  </si>
  <si>
    <t>Кошторисні призначення по КНП КМР "Коломийський міський центр ПМСД "на 2020 рік</t>
  </si>
  <si>
    <t>Коломийська міська рада</t>
  </si>
  <si>
    <t>04054334</t>
  </si>
  <si>
    <t>Ігор СЛЮЗАР</t>
  </si>
  <si>
    <t>Марія БУРТИК</t>
  </si>
  <si>
    <t>Галина ВЛАДИКА</t>
  </si>
  <si>
    <t xml:space="preserve">      січня 2020</t>
  </si>
  <si>
    <t>Директор</t>
  </si>
  <si>
    <t>.01</t>
  </si>
  <si>
    <t>.02</t>
  </si>
  <si>
    <t>.03</t>
  </si>
  <si>
    <t>.04</t>
  </si>
  <si>
    <t>.05</t>
  </si>
  <si>
    <t>.06</t>
  </si>
  <si>
    <t>.07</t>
  </si>
  <si>
    <t>.08</t>
  </si>
  <si>
    <t>.09</t>
  </si>
  <si>
    <t>.10</t>
  </si>
  <si>
    <t>.11</t>
  </si>
  <si>
    <t>.12</t>
  </si>
  <si>
    <t>сума</t>
  </si>
  <si>
    <t>різниця</t>
  </si>
  <si>
    <t>300000.00 (Триста тисяч грн.00 коп)</t>
  </si>
  <si>
    <t>0110150</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</si>
  <si>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0110150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селіщної, сільської рад</t>
  </si>
  <si>
    <t>300000,00 (Триста тисяч грн.00 коп)</t>
  </si>
  <si>
    <t>(Триста тисяч грн. 00 коп.)</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</si>
  <si>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0110150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селіщної, сільської рад</t>
  </si>
  <si>
    <t>Виконання інвестиційних проектів в рамках реалізації заходів, спрямованих на розвиток системи охорони здоров'я у сільській місцевості)</t>
  </si>
  <si>
    <t>20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</si>
</sst>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quot;р.&quot;_-;\-* #,##0.00&quot;р.&quot;_-;_-* &quot;-&quot;??&quot;р.&quot;_-;_-@_-"/>
    <numFmt numFmtId="165" formatCode="0.0"/>
    <numFmt numFmtId="166" formatCode="#,##0.00;\-#,##0.00;#,&quot;-&quot;"/>
    <numFmt numFmtId="167" formatCode="0.00000"/>
  </numFmts>
  <fonts count="106">
    <font>
      <sz val="10"/>
      <name val="Arial Cyr"/>
      <charset val="204"/>
    </font>
    <font>
      <sz val="10"/>
      <name val="Arial Cyr"/>
      <charset val="204"/>
    </font>
    <font>
      <sz val="10"/>
      <name val="Times New Roman Cyr"/>
      <family val="1"/>
      <charset val="204"/>
    </font>
    <font>
      <b/>
      <sz val="14"/>
      <name val="Times New Roman Cyr"/>
      <family val="1"/>
      <charset val="204"/>
    </font>
    <font>
      <b/>
      <sz val="11"/>
      <name val="Times New Roman Cyr"/>
      <family val="1"/>
      <charset val="204"/>
    </font>
    <font>
      <sz val="9"/>
      <name val="Times New Roman Cyr"/>
      <family val="1"/>
      <charset val="204"/>
    </font>
    <font>
      <sz val="11"/>
      <name val="Times New Roman Cyr"/>
      <family val="1"/>
      <charset val="204"/>
    </font>
    <font>
      <sz val="8"/>
      <name val="Times New Roman Cyr"/>
      <family val="1"/>
      <charset val="204"/>
    </font>
    <font>
      <i/>
      <sz val="11"/>
      <name val="Times New Roman Cyr"/>
      <family val="1"/>
      <charset val="204"/>
    </font>
    <font>
      <b/>
      <u/>
      <sz val="11"/>
      <name val="Times New Roman Cyr"/>
      <family val="1"/>
      <charset val="204"/>
    </font>
    <font>
      <sz val="10"/>
      <color indexed="8"/>
      <name val="Times New Roman Cyr"/>
      <family val="1"/>
      <charset val="204"/>
    </font>
    <font>
      <i/>
      <sz val="10"/>
      <name val="Times New Roman Cyr"/>
      <family val="1"/>
      <charset val="204"/>
    </font>
    <font>
      <u/>
      <sz val="10"/>
      <color indexed="12"/>
      <name val="Arial Cyr"/>
      <charset val="204"/>
    </font>
    <font>
      <sz val="11"/>
      <name val="Times New Roman Cyr"/>
      <charset val="204"/>
    </font>
    <font>
      <b/>
      <sz val="11"/>
      <name val="Times New Roman Cyr"/>
      <charset val="204"/>
    </font>
    <font>
      <b/>
      <sz val="12"/>
      <name val="Times New Roman Cyr"/>
      <charset val="204"/>
    </font>
    <font>
      <sz val="12"/>
      <name val="Times New Roman Cyr"/>
      <charset val="204"/>
    </font>
    <font>
      <sz val="12"/>
      <name val="Times New Roman Cyr"/>
      <family val="1"/>
      <charset val="204"/>
    </font>
    <font>
      <b/>
      <sz val="12"/>
      <name val="Times New Roman Cyr"/>
      <family val="1"/>
      <charset val="204"/>
    </font>
    <font>
      <sz val="10"/>
      <name val="Arial Cyr"/>
      <charset val="204"/>
    </font>
    <font>
      <b/>
      <sz val="8"/>
      <name val="Times New Roman Cyr"/>
      <family val="1"/>
      <charset val="204"/>
    </font>
    <font>
      <i/>
      <sz val="8"/>
      <name val="Times New Roman Cyr"/>
      <family val="1"/>
      <charset val="204"/>
    </font>
    <font>
      <sz val="10"/>
      <name val="Times New Roman"/>
      <family val="1"/>
      <charset val="204"/>
    </font>
    <font>
      <sz val="12"/>
      <name val="Times New Roman"/>
      <family val="1"/>
      <charset val="204"/>
    </font>
    <font>
      <b/>
      <sz val="12"/>
      <name val="Times New Roman"/>
      <family val="1"/>
      <charset val="204"/>
    </font>
    <font>
      <i/>
      <sz val="12"/>
      <name val="Times New Roman"/>
      <family val="1"/>
      <charset val="204"/>
    </font>
    <font>
      <b/>
      <i/>
      <sz val="12"/>
      <name val="Times New Roman Cyr"/>
      <charset val="204"/>
    </font>
    <font>
      <i/>
      <sz val="10"/>
      <name val="Arial Cyr"/>
      <charset val="204"/>
    </font>
    <font>
      <u/>
      <sz val="11"/>
      <name val="Times New Roman Cyr"/>
      <family val="1"/>
      <charset val="204"/>
    </font>
    <font>
      <b/>
      <sz val="11"/>
      <color indexed="8"/>
      <name val="Times New Roman"/>
      <family val="1"/>
      <charset val="204"/>
    </font>
    <font>
      <sz val="11"/>
      <color indexed="8"/>
      <name val="Times New Roman"/>
      <family val="1"/>
      <charset val="204"/>
    </font>
    <font>
      <b/>
      <sz val="18"/>
      <color indexed="10"/>
      <name val="Adobe Garamond Pro Bold"/>
      <family val="1"/>
    </font>
    <font>
      <sz val="8"/>
      <name val="Times New Roman"/>
      <family val="1"/>
      <charset val="204"/>
    </font>
    <font>
      <sz val="11"/>
      <color indexed="8"/>
      <name val="Calibri"/>
      <family val="2"/>
      <charset val="204"/>
    </font>
    <font>
      <sz val="9"/>
      <name val="Arial Cyr"/>
      <charset val="204"/>
    </font>
    <font>
      <i/>
      <sz val="11"/>
      <name val="Times New Roman Cyr"/>
      <charset val="204"/>
    </font>
    <font>
      <sz val="10"/>
      <name val="Times New Roman Cyr"/>
      <charset val="204"/>
    </font>
    <font>
      <b/>
      <i/>
      <sz val="10"/>
      <name val="Times New Roman Cyr"/>
      <charset val="204"/>
    </font>
    <font>
      <sz val="10"/>
      <name val="Arial"/>
      <family val="2"/>
      <charset val="204"/>
    </font>
    <font>
      <i/>
      <sz val="10"/>
      <color indexed="8"/>
      <name val="Times New Roman Cyr"/>
      <charset val="204"/>
    </font>
    <font>
      <sz val="8"/>
      <name val="Times New Roman Cyr"/>
      <charset val="204"/>
    </font>
    <font>
      <b/>
      <sz val="14"/>
      <name val="Times New Roman"/>
      <family val="1"/>
      <charset val="204"/>
    </font>
    <font>
      <sz val="14"/>
      <name val="Times New Roman"/>
      <family val="1"/>
      <charset val="204"/>
    </font>
    <font>
      <i/>
      <sz val="14"/>
      <name val="Times New Roman"/>
      <family val="1"/>
      <charset val="204"/>
    </font>
    <font>
      <b/>
      <sz val="10"/>
      <name val="Times New Roman Cyr"/>
      <family val="1"/>
      <charset val="204"/>
    </font>
    <font>
      <b/>
      <sz val="10"/>
      <name val="Times New Roman Cyr"/>
      <charset val="204"/>
    </font>
    <font>
      <sz val="14"/>
      <name val="Times New Roman Cyr"/>
    </font>
    <font>
      <sz val="12"/>
      <name val="Times New Roman Cyr"/>
    </font>
    <font>
      <sz val="8"/>
      <name val="Times New Roman Cyr"/>
    </font>
    <font>
      <b/>
      <sz val="14"/>
      <name val="Times New Roman Cyr"/>
      <charset val="204"/>
    </font>
    <font>
      <sz val="11"/>
      <name val="Times New Roman CYR"/>
      <family val="1"/>
    </font>
    <font>
      <b/>
      <sz val="10"/>
      <name val="Times New Roman"/>
      <family val="1"/>
      <charset val="204"/>
    </font>
    <font>
      <sz val="9"/>
      <name val="Times New Roman"/>
      <family val="1"/>
      <charset val="204"/>
    </font>
    <font>
      <b/>
      <sz val="9"/>
      <name val="Times New Roman"/>
      <family val="1"/>
      <charset val="204"/>
    </font>
    <font>
      <b/>
      <sz val="11"/>
      <name val="Times New Roman"/>
      <family val="1"/>
      <charset val="204"/>
    </font>
    <font>
      <sz val="11"/>
      <name val="Times New Roman"/>
      <family val="1"/>
      <charset val="204"/>
    </font>
    <font>
      <b/>
      <i/>
      <sz val="11"/>
      <name val="Times New Roman"/>
      <family val="1"/>
      <charset val="204"/>
    </font>
    <font>
      <b/>
      <i/>
      <sz val="10"/>
      <name val="Times New Roman"/>
      <family val="1"/>
      <charset val="204"/>
    </font>
    <font>
      <i/>
      <sz val="10"/>
      <name val="Times New Roman"/>
      <family val="1"/>
      <charset val="204"/>
    </font>
    <font>
      <sz val="12"/>
      <name val="Times New Roman"/>
      <family val="1"/>
    </font>
    <font>
      <sz val="11"/>
      <name val="Times New Roman"/>
      <family val="1"/>
    </font>
    <font>
      <sz val="12"/>
      <name val="Arial Cyr"/>
    </font>
    <font>
      <sz val="9"/>
      <name val="Times New Roman"/>
      <family val="1"/>
    </font>
    <font>
      <u/>
      <sz val="11"/>
      <name val="Times New Roman Cyr"/>
      <family val="1"/>
    </font>
    <font>
      <sz val="11"/>
      <name val="Arial Cyr"/>
    </font>
    <font>
      <sz val="10"/>
      <name val="Times New Roman"/>
      <family val="1"/>
    </font>
    <font>
      <sz val="8"/>
      <name val="Times New Roman"/>
      <family val="1"/>
    </font>
    <font>
      <u/>
      <sz val="10"/>
      <name val="Times New Roman"/>
      <family val="1"/>
    </font>
    <font>
      <b/>
      <sz val="12"/>
      <name val="Times New Roman"/>
      <family val="1"/>
    </font>
    <font>
      <sz val="10"/>
      <name val="Arial Cyr"/>
    </font>
    <font>
      <b/>
      <sz val="8"/>
      <name val="Times New Roman"/>
      <family val="1"/>
      <charset val="204"/>
    </font>
    <font>
      <b/>
      <sz val="12"/>
      <name val="Arial Cyr"/>
    </font>
    <font>
      <sz val="8"/>
      <name val="Arial Cyr"/>
    </font>
    <font>
      <b/>
      <i/>
      <sz val="9"/>
      <name val="Times New Roman"/>
      <family val="1"/>
      <charset val="204"/>
    </font>
    <font>
      <i/>
      <sz val="9"/>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Arial"/>
      <family val="2"/>
      <charset val="204"/>
    </font>
    <font>
      <sz val="8"/>
      <color rgb="FF000000"/>
      <name val="Times New Roman"/>
      <family val="1"/>
      <charset val="204"/>
    </font>
    <font>
      <sz val="12"/>
      <color theme="1"/>
      <name val="Times New Roman"/>
      <family val="1"/>
      <charset val="204"/>
    </font>
    <font>
      <sz val="10"/>
      <color theme="1"/>
      <name val="Times New Roman"/>
      <family val="1"/>
      <charset val="204"/>
    </font>
    <font>
      <sz val="10"/>
      <color theme="1"/>
      <name val="Arial Cyr"/>
      <charset val="204"/>
    </font>
    <font>
      <b/>
      <sz val="12"/>
      <color theme="1"/>
      <name val="Times New Roman"/>
      <family val="1"/>
      <charset val="204"/>
    </font>
    <font>
      <b/>
      <sz val="14"/>
      <color theme="1"/>
      <name val="Times New Roman"/>
      <family val="1"/>
      <charset val="204"/>
    </font>
    <font>
      <sz val="14"/>
      <color theme="1"/>
      <name val="Times New Roman"/>
      <family val="1"/>
      <charset val="204"/>
    </font>
    <font>
      <sz val="11"/>
      <color theme="1"/>
      <name val="Times New Roman"/>
      <family val="1"/>
      <charset val="204"/>
    </font>
    <font>
      <b/>
      <sz val="11"/>
      <color theme="1"/>
      <name val="Times New Roman"/>
      <family val="1"/>
      <charset val="204"/>
    </font>
    <font>
      <sz val="14"/>
      <color theme="1"/>
      <name val="Times New Roman Cyr"/>
    </font>
    <font>
      <sz val="10"/>
      <color theme="0"/>
      <name val="Arial Cyr"/>
    </font>
    <font>
      <sz val="12"/>
      <name val="Arial Cyr"/>
      <charset val="204"/>
    </font>
    <font>
      <u/>
      <sz val="12"/>
      <name val="Times New Roman"/>
      <family val="1"/>
      <charset val="204"/>
    </font>
  </fonts>
  <fills count="1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00"/>
        <bgColor indexed="64"/>
      </patternFill>
    </fill>
    <fill>
      <patternFill patternType="solid">
        <fgColor theme="4"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right/>
      <top style="thin">
        <color indexed="8"/>
      </top>
      <bottom/>
      <diagonal/>
    </border>
    <border>
      <left/>
      <right/>
      <top/>
      <bottom style="thin">
        <color indexed="8"/>
      </bottom>
      <diagonal/>
    </border>
    <border>
      <left style="thin">
        <color indexed="8"/>
      </left>
      <right style="thin">
        <color indexed="8"/>
      </right>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s>
  <cellStyleXfs count="29">
    <xf numFmtId="0" fontId="0" fillId="0" borderId="0"/>
    <xf numFmtId="0" fontId="76" fillId="4" borderId="0" applyNumberFormat="0" applyBorder="0" applyAlignment="0" applyProtection="0"/>
    <xf numFmtId="0" fontId="76" fillId="5" borderId="0" applyNumberFormat="0" applyBorder="0" applyAlignment="0" applyProtection="0"/>
    <xf numFmtId="0" fontId="76" fillId="6" borderId="0" applyNumberFormat="0" applyBorder="0" applyAlignment="0" applyProtection="0"/>
    <xf numFmtId="0" fontId="76" fillId="7" borderId="0" applyNumberFormat="0" applyBorder="0" applyAlignment="0" applyProtection="0"/>
    <xf numFmtId="0" fontId="76" fillId="8" borderId="0" applyNumberFormat="0" applyBorder="0" applyAlignment="0" applyProtection="0"/>
    <xf numFmtId="0" fontId="76" fillId="9" borderId="0" applyNumberFormat="0" applyBorder="0" applyAlignment="0" applyProtection="0"/>
    <xf numFmtId="0" fontId="77" fillId="10" borderId="28" applyNumberFormat="0" applyAlignment="0" applyProtection="0"/>
    <xf numFmtId="0" fontId="78" fillId="11" borderId="29" applyNumberFormat="0" applyAlignment="0" applyProtection="0"/>
    <xf numFmtId="0" fontId="79" fillId="11" borderId="28" applyNumberFormat="0" applyAlignment="0" applyProtection="0"/>
    <xf numFmtId="0" fontId="12" fillId="0" borderId="0" applyNumberFormat="0" applyFill="0" applyBorder="0" applyAlignment="0" applyProtection="0">
      <alignment vertical="top"/>
      <protection locked="0"/>
    </xf>
    <xf numFmtId="164" fontId="1" fillId="0" borderId="0" applyFont="0" applyFill="0" applyBorder="0" applyAlignment="0" applyProtection="0"/>
    <xf numFmtId="0" fontId="80" fillId="0" borderId="30" applyNumberFormat="0" applyFill="0" applyAlignment="0" applyProtection="0"/>
    <xf numFmtId="0" fontId="81" fillId="0" borderId="31" applyNumberFormat="0" applyFill="0" applyAlignment="0" applyProtection="0"/>
    <xf numFmtId="0" fontId="82" fillId="0" borderId="32" applyNumberFormat="0" applyFill="0" applyAlignment="0" applyProtection="0"/>
    <xf numFmtId="0" fontId="82" fillId="0" borderId="0" applyNumberFormat="0" applyFill="0" applyBorder="0" applyAlignment="0" applyProtection="0"/>
    <xf numFmtId="0" fontId="69" fillId="0" borderId="0"/>
    <xf numFmtId="0" fontId="83" fillId="0" borderId="33" applyNumberFormat="0" applyFill="0" applyAlignment="0" applyProtection="0"/>
    <xf numFmtId="0" fontId="84" fillId="12" borderId="34" applyNumberFormat="0" applyAlignment="0" applyProtection="0"/>
    <xf numFmtId="0" fontId="85" fillId="0" borderId="0" applyNumberFormat="0" applyFill="0" applyBorder="0" applyAlignment="0" applyProtection="0"/>
    <xf numFmtId="0" fontId="86" fillId="13" borderId="0" applyNumberFormat="0" applyBorder="0" applyAlignment="0" applyProtection="0"/>
    <xf numFmtId="0" fontId="75" fillId="0" borderId="0"/>
    <xf numFmtId="0" fontId="19" fillId="0" borderId="0"/>
    <xf numFmtId="0" fontId="87" fillId="14" borderId="0" applyNumberFormat="0" applyBorder="0" applyAlignment="0" applyProtection="0"/>
    <xf numFmtId="0" fontId="88" fillId="0" borderId="0" applyNumberFormat="0" applyFill="0" applyBorder="0" applyAlignment="0" applyProtection="0"/>
    <xf numFmtId="0" fontId="75" fillId="15" borderId="35" applyNumberFormat="0" applyFont="0" applyAlignment="0" applyProtection="0"/>
    <xf numFmtId="0" fontId="89" fillId="0" borderId="36" applyNumberFormat="0" applyFill="0" applyAlignment="0" applyProtection="0"/>
    <xf numFmtId="0" fontId="90" fillId="0" borderId="0" applyNumberFormat="0" applyFill="0" applyBorder="0" applyAlignment="0" applyProtection="0"/>
    <xf numFmtId="0" fontId="91" fillId="16" borderId="0" applyNumberFormat="0" applyBorder="0" applyAlignment="0" applyProtection="0"/>
  </cellStyleXfs>
  <cellXfs count="510">
    <xf numFmtId="0" fontId="0" fillId="0" borderId="0" xfId="0"/>
    <xf numFmtId="0" fontId="2" fillId="0" borderId="0" xfId="0" applyFont="1"/>
    <xf numFmtId="0" fontId="4" fillId="0" borderId="0" xfId="0" applyFont="1" applyAlignment="1">
      <alignment horizontal="center"/>
    </xf>
    <xf numFmtId="0" fontId="4" fillId="0" borderId="0" xfId="0" applyFont="1" applyBorder="1" applyAlignment="1">
      <alignment horizontal="center"/>
    </xf>
    <xf numFmtId="0" fontId="2" fillId="0" borderId="0" xfId="0" applyFont="1" applyAlignment="1"/>
    <xf numFmtId="0" fontId="6" fillId="0" borderId="0" xfId="0" applyFont="1" applyBorder="1" applyAlignment="1">
      <alignment horizontal="center"/>
    </xf>
    <xf numFmtId="0" fontId="6" fillId="0" borderId="0" xfId="0" applyFont="1" applyAlignment="1"/>
    <xf numFmtId="0" fontId="2" fillId="0" borderId="0" xfId="0" applyFont="1" applyFill="1" applyAlignment="1">
      <alignment horizontal="center"/>
    </xf>
    <xf numFmtId="0" fontId="2" fillId="0" borderId="0" xfId="0" applyFont="1" applyFill="1"/>
    <xf numFmtId="0" fontId="6" fillId="0" borderId="0" xfId="0" applyFont="1" applyFill="1" applyBorder="1" applyAlignment="1">
      <alignment horizontal="left"/>
    </xf>
    <xf numFmtId="0" fontId="6" fillId="0" borderId="0" xfId="0" applyFont="1" applyFill="1" applyBorder="1" applyAlignment="1">
      <alignment horizontal="center"/>
    </xf>
    <xf numFmtId="0" fontId="2" fillId="0" borderId="0" xfId="0" applyFont="1" applyFill="1" applyBorder="1"/>
    <xf numFmtId="0" fontId="6" fillId="0" borderId="0" xfId="0" applyFont="1" applyFill="1"/>
    <xf numFmtId="0" fontId="8" fillId="0" borderId="0" xfId="0" applyFont="1" applyFill="1"/>
    <xf numFmtId="0" fontId="2" fillId="0" borderId="1" xfId="0" applyFont="1" applyFill="1" applyBorder="1" applyAlignment="1">
      <alignment horizontal="center" vertical="top"/>
    </xf>
    <xf numFmtId="0" fontId="4" fillId="0" borderId="0" xfId="0" applyFont="1" applyFill="1"/>
    <xf numFmtId="0" fontId="9" fillId="0" borderId="0" xfId="0" applyFont="1" applyFill="1"/>
    <xf numFmtId="0" fontId="6" fillId="0" borderId="0" xfId="0" applyFont="1" applyFill="1" applyAlignment="1">
      <alignment wrapText="1"/>
    </xf>
    <xf numFmtId="0" fontId="6" fillId="0" borderId="0" xfId="0" applyFont="1" applyFill="1" applyAlignment="1">
      <alignment horizontal="center"/>
    </xf>
    <xf numFmtId="0" fontId="6" fillId="0" borderId="0" xfId="0" applyFont="1" applyFill="1" applyAlignment="1"/>
    <xf numFmtId="0" fontId="4" fillId="0" borderId="0" xfId="0" applyFont="1" applyFill="1" applyAlignment="1"/>
    <xf numFmtId="0" fontId="6" fillId="0" borderId="0" xfId="0" applyFont="1" applyFill="1" applyBorder="1"/>
    <xf numFmtId="0" fontId="2" fillId="0" borderId="0" xfId="0" applyFont="1" applyFill="1" applyAlignment="1"/>
    <xf numFmtId="0" fontId="6" fillId="0" borderId="0" xfId="0" applyFont="1" applyFill="1" applyAlignment="1">
      <alignment horizontal="left"/>
    </xf>
    <xf numFmtId="0" fontId="6" fillId="0" borderId="0" xfId="0" applyFont="1" applyBorder="1" applyAlignment="1"/>
    <xf numFmtId="0" fontId="4" fillId="0" borderId="0" xfId="0" applyFont="1" applyBorder="1" applyAlignment="1"/>
    <xf numFmtId="0" fontId="8" fillId="0" borderId="0" xfId="0" applyFont="1" applyFill="1" applyAlignment="1">
      <alignment vertical="top"/>
    </xf>
    <xf numFmtId="0" fontId="2" fillId="0" borderId="0" xfId="0" applyFont="1" applyFill="1" applyBorder="1" applyAlignment="1">
      <alignment horizontal="center" vertical="top"/>
    </xf>
    <xf numFmtId="0" fontId="6" fillId="0" borderId="0" xfId="0" applyFont="1"/>
    <xf numFmtId="0" fontId="6" fillId="0" borderId="0" xfId="0" applyFont="1" applyFill="1" applyAlignment="1">
      <alignment vertical="top"/>
    </xf>
    <xf numFmtId="0" fontId="2" fillId="0" borderId="0" xfId="0" applyFont="1" applyAlignment="1">
      <alignment horizontal="center" vertical="top" wrapText="1"/>
    </xf>
    <xf numFmtId="0" fontId="2" fillId="0" borderId="0" xfId="0" applyFont="1" applyFill="1" applyBorder="1" applyAlignment="1" applyProtection="1">
      <alignment horizontal="center" vertical="top"/>
      <protection locked="0"/>
    </xf>
    <xf numFmtId="165" fontId="6" fillId="0" borderId="0" xfId="0" applyNumberFormat="1" applyFont="1" applyFill="1"/>
    <xf numFmtId="0" fontId="4" fillId="0" borderId="0" xfId="0" applyFont="1" applyFill="1" applyBorder="1" applyAlignment="1">
      <alignment horizontal="center"/>
    </xf>
    <xf numFmtId="0" fontId="2" fillId="0" borderId="0" xfId="0" applyFont="1" applyFill="1" applyBorder="1" applyAlignment="1">
      <alignment horizontal="center"/>
    </xf>
    <xf numFmtId="0" fontId="6" fillId="0" borderId="1" xfId="0" applyFont="1" applyFill="1" applyBorder="1" applyAlignment="1">
      <alignment wrapText="1"/>
    </xf>
    <xf numFmtId="0" fontId="6" fillId="0" borderId="1" xfId="0" applyFont="1" applyFill="1" applyBorder="1" applyAlignment="1">
      <alignment horizontal="center" vertical="top"/>
    </xf>
    <xf numFmtId="0" fontId="8" fillId="0" borderId="1" xfId="0" applyFont="1" applyFill="1" applyBorder="1" applyAlignment="1">
      <alignment wrapText="1"/>
    </xf>
    <xf numFmtId="0" fontId="4" fillId="0" borderId="1" xfId="0" applyFont="1" applyFill="1" applyBorder="1" applyAlignment="1">
      <alignment horizontal="center" wrapText="1"/>
    </xf>
    <xf numFmtId="0" fontId="6" fillId="0" borderId="1" xfId="0" applyFont="1" applyFill="1" applyBorder="1" applyAlignment="1">
      <alignment horizontal="left" wrapText="1"/>
    </xf>
    <xf numFmtId="0" fontId="11" fillId="0" borderId="1" xfId="0" applyFont="1" applyFill="1" applyBorder="1" applyAlignment="1">
      <alignment wrapText="1"/>
    </xf>
    <xf numFmtId="0" fontId="2" fillId="0" borderId="0" xfId="0" applyFont="1" applyFill="1" applyBorder="1" applyAlignment="1"/>
    <xf numFmtId="0" fontId="2"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10" fillId="0" borderId="1" xfId="0" applyFont="1" applyFill="1" applyBorder="1" applyAlignment="1">
      <alignment horizontal="left" wrapText="1"/>
    </xf>
    <xf numFmtId="0" fontId="6" fillId="0" borderId="1" xfId="0" applyFont="1" applyFill="1" applyBorder="1" applyAlignment="1">
      <alignment horizontal="center"/>
    </xf>
    <xf numFmtId="0" fontId="2" fillId="0" borderId="0" xfId="0" applyFont="1" applyFill="1" applyBorder="1" applyAlignment="1">
      <alignment horizontal="center" wrapText="1"/>
    </xf>
    <xf numFmtId="0" fontId="6" fillId="0" borderId="0" xfId="0" applyFont="1" applyFill="1" applyBorder="1" applyAlignment="1">
      <alignment horizontal="center" vertical="top"/>
    </xf>
    <xf numFmtId="0" fontId="5" fillId="0" borderId="0" xfId="0" applyFont="1" applyFill="1" applyBorder="1" applyAlignment="1">
      <alignment horizontal="left"/>
    </xf>
    <xf numFmtId="0" fontId="14" fillId="0" borderId="1" xfId="0" applyFont="1" applyFill="1" applyBorder="1" applyAlignment="1">
      <alignment horizontal="center" vertical="top"/>
    </xf>
    <xf numFmtId="0" fontId="6" fillId="0" borderId="0" xfId="0" applyFont="1" applyFill="1" applyAlignment="1">
      <alignment horizontal="center" vertical="top"/>
    </xf>
    <xf numFmtId="0" fontId="16" fillId="0" borderId="2" xfId="0" applyFont="1" applyFill="1" applyBorder="1" applyAlignment="1"/>
    <xf numFmtId="0" fontId="7" fillId="0" borderId="0" xfId="0" applyFont="1" applyFill="1" applyAlignment="1">
      <alignment horizontal="center" vertical="top"/>
    </xf>
    <xf numFmtId="0" fontId="7" fillId="0" borderId="0" xfId="0" applyFont="1" applyFill="1" applyAlignment="1">
      <alignment vertical="top"/>
    </xf>
    <xf numFmtId="0" fontId="7" fillId="0" borderId="0" xfId="0" applyFont="1" applyFill="1" applyAlignment="1"/>
    <xf numFmtId="0" fontId="7" fillId="0" borderId="0" xfId="0" applyFont="1" applyAlignment="1"/>
    <xf numFmtId="0" fontId="20" fillId="0" borderId="0" xfId="0" applyFont="1" applyAlignment="1">
      <alignment horizontal="center"/>
    </xf>
    <xf numFmtId="0" fontId="7" fillId="0" borderId="0" xfId="0" applyFont="1" applyBorder="1" applyAlignment="1">
      <alignment horizontal="right"/>
    </xf>
    <xf numFmtId="0" fontId="7" fillId="0" borderId="0" xfId="0" applyFont="1" applyBorder="1" applyAlignment="1">
      <alignment horizontal="center"/>
    </xf>
    <xf numFmtId="0" fontId="7" fillId="0" borderId="0" xfId="0" applyFont="1" applyBorder="1" applyAlignment="1"/>
    <xf numFmtId="0" fontId="21" fillId="0" borderId="0" xfId="0" applyFont="1" applyAlignment="1">
      <alignment horizontal="center"/>
    </xf>
    <xf numFmtId="0" fontId="7" fillId="0" borderId="0" xfId="0" applyFont="1" applyFill="1" applyBorder="1" applyAlignment="1">
      <alignment vertical="top"/>
    </xf>
    <xf numFmtId="0" fontId="7" fillId="0" borderId="0" xfId="0" applyFont="1" applyFill="1" applyBorder="1" applyAlignment="1"/>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2" fontId="14" fillId="0" borderId="1" xfId="0" applyNumberFormat="1" applyFont="1" applyFill="1" applyBorder="1" applyAlignment="1">
      <alignment horizontal="right"/>
    </xf>
    <xf numFmtId="2" fontId="6" fillId="0" borderId="1" xfId="0" applyNumberFormat="1" applyFont="1" applyFill="1" applyBorder="1" applyAlignment="1" applyProtection="1">
      <alignment horizontal="right"/>
      <protection locked="0"/>
    </xf>
    <xf numFmtId="0" fontId="22" fillId="0" borderId="0" xfId="0" applyFont="1"/>
    <xf numFmtId="0" fontId="23" fillId="0" borderId="3" xfId="0" applyFont="1" applyBorder="1" applyAlignment="1">
      <alignment horizontal="center" vertical="center" wrapText="1"/>
    </xf>
    <xf numFmtId="0" fontId="24" fillId="0" borderId="3" xfId="0" applyFont="1" applyBorder="1" applyAlignment="1">
      <alignment horizontal="center" vertical="center" wrapText="1"/>
    </xf>
    <xf numFmtId="0" fontId="18" fillId="0" borderId="0" xfId="0" applyFont="1" applyFill="1" applyAlignment="1">
      <alignment wrapText="1"/>
    </xf>
    <xf numFmtId="0" fontId="26" fillId="0" borderId="0" xfId="0" applyFont="1" applyFill="1" applyBorder="1" applyAlignment="1"/>
    <xf numFmtId="0" fontId="17" fillId="0" borderId="0" xfId="0" applyFont="1" applyFill="1" applyBorder="1" applyAlignment="1"/>
    <xf numFmtId="0" fontId="6" fillId="0" borderId="0" xfId="0" applyFont="1" applyFill="1" applyBorder="1" applyAlignment="1"/>
    <xf numFmtId="0" fontId="28" fillId="0" borderId="0" xfId="0" applyFont="1" applyFill="1" applyAlignment="1">
      <alignment horizontal="center"/>
    </xf>
    <xf numFmtId="0" fontId="6" fillId="0" borderId="0" xfId="0" applyFont="1" applyFill="1" applyBorder="1" applyAlignment="1">
      <alignment vertical="top"/>
    </xf>
    <xf numFmtId="49" fontId="29" fillId="0" borderId="3" xfId="21" applyNumberFormat="1" applyFont="1" applyBorder="1" applyAlignment="1">
      <alignment horizontal="center" wrapText="1"/>
    </xf>
    <xf numFmtId="0" fontId="29" fillId="0" borderId="3" xfId="21" applyFont="1" applyBorder="1" applyAlignment="1">
      <alignment wrapText="1"/>
    </xf>
    <xf numFmtId="0" fontId="33" fillId="0" borderId="0" xfId="21" applyFont="1"/>
    <xf numFmtId="49" fontId="29" fillId="0" borderId="4" xfId="21" applyNumberFormat="1" applyFont="1" applyBorder="1" applyAlignment="1">
      <alignment horizontal="center" wrapText="1"/>
    </xf>
    <xf numFmtId="0" fontId="29" fillId="0" borderId="5" xfId="21" applyFont="1" applyBorder="1" applyAlignment="1">
      <alignment wrapText="1"/>
    </xf>
    <xf numFmtId="49" fontId="30" fillId="0" borderId="1" xfId="21" applyNumberFormat="1" applyFont="1" applyBorder="1"/>
    <xf numFmtId="0" fontId="30" fillId="0" borderId="6" xfId="21" applyFont="1" applyBorder="1"/>
    <xf numFmtId="49" fontId="30" fillId="0" borderId="0" xfId="21" applyNumberFormat="1" applyFont="1"/>
    <xf numFmtId="0" fontId="30" fillId="0" borderId="0" xfId="21" applyFont="1"/>
    <xf numFmtId="0" fontId="27" fillId="2" borderId="0" xfId="0" applyFont="1" applyFill="1" applyBorder="1" applyAlignment="1"/>
    <xf numFmtId="0" fontId="0" fillId="2" borderId="0" xfId="0" applyFill="1" applyBorder="1"/>
    <xf numFmtId="0" fontId="4" fillId="0" borderId="0" xfId="0" applyFont="1" applyFill="1" applyAlignment="1" applyProtection="1">
      <alignment horizontal="center"/>
    </xf>
    <xf numFmtId="0" fontId="6" fillId="0" borderId="0" xfId="0" applyFont="1" applyFill="1" applyAlignment="1" applyProtection="1"/>
    <xf numFmtId="0" fontId="7" fillId="0" borderId="7" xfId="0" applyFont="1" applyFill="1" applyBorder="1" applyAlignment="1" applyProtection="1">
      <alignment horizontal="center" vertical="top"/>
    </xf>
    <xf numFmtId="0" fontId="4" fillId="0" borderId="0" xfId="0" applyFont="1" applyFill="1" applyBorder="1" applyAlignment="1" applyProtection="1">
      <alignment horizontal="center"/>
    </xf>
    <xf numFmtId="0" fontId="21" fillId="0" borderId="0" xfId="0" applyFont="1" applyFill="1" applyAlignment="1" applyProtection="1">
      <alignment horizontal="center"/>
    </xf>
    <xf numFmtId="0" fontId="4" fillId="0" borderId="2" xfId="0" applyFont="1" applyFill="1" applyBorder="1" applyAlignment="1" applyProtection="1">
      <alignment horizontal="left"/>
    </xf>
    <xf numFmtId="0" fontId="6" fillId="0" borderId="2" xfId="0" applyFont="1" applyFill="1" applyBorder="1" applyAlignment="1" applyProtection="1">
      <alignment horizontal="center"/>
    </xf>
    <xf numFmtId="0" fontId="20" fillId="0" borderId="0" xfId="0" applyFont="1" applyFill="1" applyAlignment="1" applyProtection="1">
      <alignment horizontal="center"/>
    </xf>
    <xf numFmtId="0" fontId="6" fillId="0" borderId="0" xfId="0" applyFont="1" applyFill="1" applyBorder="1" applyAlignment="1" applyProtection="1">
      <alignment horizontal="center"/>
    </xf>
    <xf numFmtId="0" fontId="7" fillId="0" borderId="0" xfId="0" applyFont="1" applyFill="1" applyBorder="1" applyAlignment="1" applyProtection="1">
      <alignment horizontal="center" vertical="top"/>
    </xf>
    <xf numFmtId="0" fontId="6" fillId="0" borderId="0" xfId="0" applyFont="1" applyFill="1" applyBorder="1" applyAlignment="1" applyProtection="1">
      <alignment horizontal="left"/>
    </xf>
    <xf numFmtId="0" fontId="6" fillId="0" borderId="0" xfId="0" applyFont="1" applyFill="1" applyAlignment="1" applyProtection="1">
      <alignment horizontal="center"/>
    </xf>
    <xf numFmtId="0" fontId="2" fillId="0" borderId="0" xfId="0" applyFont="1" applyFill="1" applyBorder="1" applyAlignment="1" applyProtection="1">
      <alignment horizontal="left" wrapText="1"/>
    </xf>
    <xf numFmtId="0" fontId="2" fillId="0" borderId="0" xfId="0" applyFont="1" applyFill="1" applyBorder="1" applyAlignment="1" applyProtection="1">
      <alignment horizontal="center" wrapText="1"/>
    </xf>
    <xf numFmtId="0" fontId="6" fillId="0" borderId="0" xfId="0" applyFont="1" applyFill="1" applyAlignment="1" applyProtection="1">
      <alignment wrapText="1"/>
    </xf>
    <xf numFmtId="0" fontId="6" fillId="0" borderId="0" xfId="0" applyFont="1" applyFill="1" applyBorder="1" applyAlignment="1" applyProtection="1"/>
    <xf numFmtId="0" fontId="7" fillId="0" borderId="0" xfId="0" applyFont="1" applyFill="1" applyAlignment="1" applyProtection="1">
      <alignment vertical="top" wrapText="1"/>
    </xf>
    <xf numFmtId="0" fontId="7" fillId="0" borderId="0" xfId="0" applyFont="1" applyFill="1" applyBorder="1" applyAlignment="1" applyProtection="1">
      <alignment vertical="top"/>
    </xf>
    <xf numFmtId="0" fontId="7" fillId="0" borderId="0" xfId="0" applyFont="1" applyFill="1" applyAlignment="1" applyProtection="1">
      <alignment horizontal="center" vertical="top" wrapText="1"/>
    </xf>
    <xf numFmtId="0" fontId="28" fillId="0" borderId="0" xfId="0" applyFont="1" applyFill="1" applyBorder="1" applyAlignment="1" applyProtection="1">
      <alignment horizontal="center" wrapText="1"/>
    </xf>
    <xf numFmtId="0" fontId="6" fillId="0" borderId="0" xfId="0" applyFont="1" applyFill="1" applyProtection="1"/>
    <xf numFmtId="0" fontId="7" fillId="0" borderId="0" xfId="0" applyFont="1" applyFill="1" applyAlignment="1" applyProtection="1">
      <alignment horizontal="center" wrapText="1"/>
    </xf>
    <xf numFmtId="0" fontId="7" fillId="0" borderId="0" xfId="0" applyFont="1" applyFill="1" applyAlignment="1" applyProtection="1"/>
    <xf numFmtId="0" fontId="7" fillId="0" borderId="0" xfId="0" applyFont="1" applyFill="1" applyBorder="1" applyAlignment="1" applyProtection="1">
      <alignment horizontal="center"/>
    </xf>
    <xf numFmtId="0" fontId="7" fillId="0" borderId="0" xfId="0" applyFont="1" applyFill="1" applyAlignment="1" applyProtection="1">
      <alignment horizontal="center"/>
    </xf>
    <xf numFmtId="0" fontId="4" fillId="0" borderId="0" xfId="0" applyFont="1" applyFill="1" applyProtection="1"/>
    <xf numFmtId="0" fontId="0" fillId="3" borderId="1" xfId="0" applyFont="1" applyFill="1" applyBorder="1" applyAlignment="1" applyProtection="1">
      <alignment horizontal="center" vertical="center"/>
      <protection locked="0"/>
    </xf>
    <xf numFmtId="49" fontId="0" fillId="3" borderId="1" xfId="0" applyNumberFormat="1" applyFill="1" applyBorder="1" applyAlignment="1" applyProtection="1">
      <alignment horizontal="right"/>
      <protection locked="0"/>
    </xf>
    <xf numFmtId="49" fontId="0" fillId="0" borderId="0" xfId="0" applyNumberFormat="1"/>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 xfId="0" applyFont="1" applyBorder="1" applyAlignment="1">
      <alignment horizontal="center" vertical="center" wrapText="1"/>
    </xf>
    <xf numFmtId="0" fontId="2" fillId="0" borderId="7" xfId="0" applyFont="1" applyFill="1" applyBorder="1" applyAlignment="1">
      <alignment wrapText="1"/>
    </xf>
    <xf numFmtId="0" fontId="24" fillId="2" borderId="3" xfId="0" applyFont="1" applyFill="1" applyBorder="1" applyAlignment="1">
      <alignment horizontal="center" vertical="center" wrapText="1"/>
    </xf>
    <xf numFmtId="0" fontId="24" fillId="2" borderId="3" xfId="0" applyFont="1" applyFill="1" applyBorder="1" applyAlignment="1">
      <alignment vertical="center" wrapText="1"/>
    </xf>
    <xf numFmtId="49" fontId="24" fillId="2" borderId="3" xfId="0" applyNumberFormat="1" applyFont="1" applyFill="1" applyBorder="1" applyAlignment="1">
      <alignment horizontal="center" vertical="center" wrapText="1"/>
    </xf>
    <xf numFmtId="0" fontId="13" fillId="0" borderId="1" xfId="0" applyFont="1" applyFill="1" applyBorder="1" applyAlignment="1">
      <alignment horizontal="center" vertical="top"/>
    </xf>
    <xf numFmtId="0" fontId="13" fillId="0" borderId="1" xfId="0" applyFont="1" applyFill="1" applyBorder="1" applyAlignment="1">
      <alignment horizontal="left" wrapText="1"/>
    </xf>
    <xf numFmtId="0" fontId="13" fillId="0" borderId="1" xfId="0" applyFont="1" applyFill="1" applyBorder="1" applyAlignment="1">
      <alignment horizontal="left" vertical="top" wrapText="1"/>
    </xf>
    <xf numFmtId="166" fontId="13" fillId="0" borderId="1" xfId="0" applyNumberFormat="1" applyFont="1" applyFill="1" applyBorder="1" applyAlignment="1">
      <alignment horizontal="right" vertical="center"/>
    </xf>
    <xf numFmtId="166" fontId="13" fillId="0" borderId="1" xfId="0" applyNumberFormat="1" applyFont="1" applyFill="1" applyBorder="1" applyAlignment="1" applyProtection="1">
      <alignment horizontal="right" vertical="center"/>
      <protection locked="0"/>
    </xf>
    <xf numFmtId="166" fontId="13" fillId="0" borderId="1" xfId="0" applyNumberFormat="1" applyFont="1" applyFill="1" applyBorder="1" applyAlignment="1" applyProtection="1">
      <alignment horizontal="right" vertical="center"/>
    </xf>
    <xf numFmtId="0" fontId="9" fillId="0" borderId="0" xfId="0" applyFont="1" applyFill="1" applyProtection="1"/>
    <xf numFmtId="166" fontId="35" fillId="0" borderId="1" xfId="0" applyNumberFormat="1" applyFont="1" applyFill="1" applyBorder="1" applyAlignment="1" applyProtection="1">
      <alignment horizontal="right" vertical="center"/>
      <protection locked="0"/>
    </xf>
    <xf numFmtId="166" fontId="35" fillId="0" borderId="1" xfId="0" applyNumberFormat="1" applyFont="1" applyFill="1" applyBorder="1" applyAlignment="1" applyProtection="1">
      <alignment horizontal="right" vertical="center"/>
    </xf>
    <xf numFmtId="166" fontId="35" fillId="0" borderId="1" xfId="0" applyNumberFormat="1" applyFont="1" applyFill="1" applyBorder="1" applyAlignment="1">
      <alignment horizontal="right" vertical="center"/>
    </xf>
    <xf numFmtId="0" fontId="36" fillId="0" borderId="1" xfId="0" applyFont="1" applyFill="1" applyBorder="1" applyAlignment="1">
      <alignment horizontal="left" wrapText="1"/>
    </xf>
    <xf numFmtId="0" fontId="36"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32" fillId="0" borderId="0" xfId="0" applyFont="1" applyAlignment="1">
      <alignment vertical="top"/>
    </xf>
    <xf numFmtId="0" fontId="13" fillId="0" borderId="1" xfId="0" applyFont="1" applyFill="1" applyBorder="1" applyAlignment="1" applyProtection="1">
      <alignment horizontal="left" wrapText="1"/>
    </xf>
    <xf numFmtId="0" fontId="13" fillId="0" borderId="1" xfId="0" applyFont="1" applyFill="1" applyBorder="1" applyAlignment="1" applyProtection="1">
      <alignment horizontal="center" vertical="top"/>
    </xf>
    <xf numFmtId="0" fontId="22" fillId="0" borderId="0" xfId="0" applyFont="1" applyProtection="1"/>
    <xf numFmtId="0" fontId="36" fillId="0" borderId="1" xfId="0" applyFont="1" applyFill="1" applyBorder="1" applyAlignment="1" applyProtection="1">
      <alignment horizontal="left" wrapText="1"/>
    </xf>
    <xf numFmtId="0" fontId="36" fillId="0" borderId="1" xfId="0" applyFont="1" applyFill="1" applyBorder="1" applyAlignment="1" applyProtection="1">
      <alignment horizontal="left" vertical="top" wrapText="1"/>
    </xf>
    <xf numFmtId="0" fontId="14" fillId="0" borderId="1" xfId="0" applyFont="1" applyFill="1" applyBorder="1" applyAlignment="1" applyProtection="1">
      <alignment horizontal="left" vertical="top" wrapText="1"/>
    </xf>
    <xf numFmtId="0" fontId="14" fillId="0" borderId="1" xfId="0" applyFont="1" applyFill="1" applyBorder="1" applyAlignment="1" applyProtection="1">
      <alignment horizontal="center" vertical="top"/>
    </xf>
    <xf numFmtId="166" fontId="25" fillId="0" borderId="3" xfId="0" applyNumberFormat="1" applyFont="1" applyBorder="1" applyAlignment="1">
      <alignment horizontal="right" vertical="center" wrapText="1"/>
    </xf>
    <xf numFmtId="0" fontId="7" fillId="0" borderId="0" xfId="0" applyFont="1" applyFill="1" applyBorder="1" applyAlignment="1" applyProtection="1">
      <alignment horizontal="left" wrapText="1"/>
    </xf>
    <xf numFmtId="0" fontId="6" fillId="0" borderId="0" xfId="0" applyFont="1" applyFill="1" applyAlignment="1" applyProtection="1">
      <alignment wrapText="1"/>
      <protection locked="0"/>
    </xf>
    <xf numFmtId="0" fontId="6" fillId="0" borderId="0" xfId="0" applyFont="1" applyFill="1" applyAlignment="1" applyProtection="1">
      <alignment horizontal="left"/>
      <protection locked="0"/>
    </xf>
    <xf numFmtId="0" fontId="6" fillId="0" borderId="0" xfId="0" applyFont="1" applyFill="1" applyAlignment="1" applyProtection="1">
      <alignment horizontal="left" wrapText="1"/>
      <protection locked="0"/>
    </xf>
    <xf numFmtId="0" fontId="18" fillId="0" borderId="0" xfId="0" applyFont="1" applyFill="1" applyAlignment="1">
      <alignment horizontal="center" wrapText="1"/>
    </xf>
    <xf numFmtId="0" fontId="28" fillId="0" borderId="0" xfId="0" applyFont="1" applyFill="1" applyBorder="1" applyAlignment="1" applyProtection="1">
      <alignment horizontal="left" wrapText="1"/>
    </xf>
    <xf numFmtId="0" fontId="7" fillId="0" borderId="0" xfId="0" applyFont="1" applyFill="1" applyAlignment="1" applyProtection="1">
      <alignment horizontal="left" vertical="top" wrapText="1"/>
    </xf>
    <xf numFmtId="0" fontId="16" fillId="0" borderId="0" xfId="0" applyFont="1" applyFill="1" applyBorder="1" applyAlignment="1">
      <alignment horizontal="left" wrapText="1"/>
    </xf>
    <xf numFmtId="0" fontId="7" fillId="0" borderId="0" xfId="0" applyFont="1" applyFill="1" applyBorder="1" applyAlignment="1">
      <alignment horizontal="center" vertical="top"/>
    </xf>
    <xf numFmtId="0" fontId="2" fillId="0" borderId="1" xfId="0" applyFont="1" applyFill="1" applyBorder="1" applyAlignment="1">
      <alignment horizont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xf>
    <xf numFmtId="166" fontId="6" fillId="0" borderId="1" xfId="0" applyNumberFormat="1" applyFont="1" applyFill="1" applyBorder="1" applyAlignment="1" applyProtection="1">
      <alignment horizontal="right"/>
    </xf>
    <xf numFmtId="166" fontId="14" fillId="0" borderId="1" xfId="0" applyNumberFormat="1" applyFont="1" applyFill="1" applyBorder="1" applyAlignment="1">
      <alignment horizontal="right"/>
    </xf>
    <xf numFmtId="166" fontId="6" fillId="0" borderId="1" xfId="0" applyNumberFormat="1" applyFont="1" applyFill="1" applyBorder="1" applyAlignment="1" applyProtection="1">
      <alignment horizontal="right"/>
      <protection locked="0"/>
    </xf>
    <xf numFmtId="0" fontId="6" fillId="0" borderId="0" xfId="0" applyFont="1" applyFill="1" applyAlignment="1">
      <alignment horizontal="left" wrapText="1"/>
    </xf>
    <xf numFmtId="0" fontId="7" fillId="0" borderId="7" xfId="0" applyFont="1" applyFill="1" applyBorder="1" applyAlignment="1">
      <alignment vertical="top"/>
    </xf>
    <xf numFmtId="0" fontId="7" fillId="0" borderId="0" xfId="0" applyFont="1" applyFill="1"/>
    <xf numFmtId="49" fontId="6" fillId="0" borderId="1" xfId="0" applyNumberFormat="1" applyFont="1" applyFill="1" applyBorder="1" applyAlignment="1" applyProtection="1">
      <alignment horizontal="center"/>
      <protection locked="0"/>
    </xf>
    <xf numFmtId="0" fontId="16" fillId="0" borderId="0" xfId="0" applyFont="1" applyFill="1" applyBorder="1" applyAlignment="1">
      <alignment wrapText="1"/>
    </xf>
    <xf numFmtId="0" fontId="7" fillId="0" borderId="7" xfId="0" applyFont="1" applyFill="1" applyBorder="1" applyAlignment="1" applyProtection="1">
      <alignment vertical="center"/>
      <protection locked="0"/>
    </xf>
    <xf numFmtId="0" fontId="7" fillId="0" borderId="0" xfId="0" applyFont="1" applyFill="1" applyBorder="1" applyAlignment="1" applyProtection="1">
      <alignment vertical="top"/>
      <protection locked="0"/>
    </xf>
    <xf numFmtId="0" fontId="6" fillId="0" borderId="2" xfId="0" applyFont="1" applyFill="1" applyBorder="1" applyAlignment="1">
      <alignment horizontal="left" wrapText="1"/>
    </xf>
    <xf numFmtId="0" fontId="2" fillId="0" borderId="2" xfId="0" applyFont="1" applyBorder="1"/>
    <xf numFmtId="0" fontId="28" fillId="0" borderId="0" xfId="0" applyFont="1" applyFill="1" applyBorder="1" applyAlignment="1" applyProtection="1">
      <alignment horizontal="right" wrapText="1"/>
    </xf>
    <xf numFmtId="0" fontId="7" fillId="0" borderId="0" xfId="0" applyFont="1" applyFill="1" applyAlignment="1" applyProtection="1">
      <alignment horizontal="right" vertical="top" wrapText="1"/>
    </xf>
    <xf numFmtId="1" fontId="0" fillId="0" borderId="0" xfId="0" applyNumberFormat="1"/>
    <xf numFmtId="49" fontId="92" fillId="0" borderId="0" xfId="0" applyNumberFormat="1" applyFont="1" applyBorder="1" applyAlignment="1">
      <alignment horizontal="center" vertical="top" wrapText="1"/>
    </xf>
    <xf numFmtId="0" fontId="0" fillId="0" borderId="0" xfId="0" applyAlignment="1">
      <alignment horizontal="left"/>
    </xf>
    <xf numFmtId="49" fontId="92" fillId="0" borderId="0" xfId="0" applyNumberFormat="1" applyFont="1" applyBorder="1" applyAlignment="1">
      <alignment vertical="top"/>
    </xf>
    <xf numFmtId="49" fontId="92" fillId="0" borderId="0" xfId="0" applyNumberFormat="1" applyFont="1" applyFill="1" applyBorder="1" applyAlignment="1">
      <alignment horizontal="center" vertical="top" wrapText="1"/>
    </xf>
    <xf numFmtId="49" fontId="92" fillId="0" borderId="0" xfId="0" applyNumberFormat="1" applyFont="1" applyFill="1" applyBorder="1" applyAlignment="1">
      <alignment vertical="top"/>
    </xf>
    <xf numFmtId="0" fontId="0" fillId="0" borderId="0" xfId="0" applyNumberFormat="1"/>
    <xf numFmtId="0" fontId="10" fillId="0" borderId="1" xfId="0" applyFont="1" applyFill="1" applyBorder="1" applyAlignment="1">
      <alignment horizontal="center" wrapText="1"/>
    </xf>
    <xf numFmtId="0" fontId="38" fillId="0" borderId="0" xfId="0" applyFont="1" applyBorder="1" applyAlignment="1">
      <alignment horizontal="center" vertical="center" wrapText="1"/>
    </xf>
    <xf numFmtId="0" fontId="38" fillId="0" borderId="0" xfId="0" applyFont="1" applyBorder="1" applyAlignment="1">
      <alignment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4" xfId="0" applyFont="1" applyBorder="1" applyAlignment="1">
      <alignment horizontal="center" vertical="center" wrapText="1"/>
    </xf>
    <xf numFmtId="0" fontId="31" fillId="0" borderId="0" xfId="10" applyFont="1" applyAlignment="1" applyProtection="1"/>
    <xf numFmtId="0" fontId="39" fillId="0" borderId="1" xfId="0" applyFont="1" applyFill="1" applyBorder="1" applyAlignment="1">
      <alignment horizontal="left" wrapText="1"/>
    </xf>
    <xf numFmtId="0" fontId="35" fillId="0" borderId="1" xfId="0" applyFont="1" applyFill="1" applyBorder="1" applyAlignment="1">
      <alignment horizontal="center" vertical="top"/>
    </xf>
    <xf numFmtId="0" fontId="93" fillId="0" borderId="0" xfId="0" applyFont="1" applyAlignment="1">
      <alignment vertical="center"/>
    </xf>
    <xf numFmtId="0" fontId="23" fillId="0" borderId="4" xfId="0" applyFont="1" applyBorder="1" applyAlignment="1">
      <alignment vertical="center" wrapText="1"/>
    </xf>
    <xf numFmtId="166" fontId="25" fillId="0" borderId="4" xfId="0" applyNumberFormat="1" applyFont="1" applyBorder="1" applyAlignment="1">
      <alignment horizontal="right" vertical="center" wrapText="1"/>
    </xf>
    <xf numFmtId="166" fontId="25" fillId="0" borderId="4" xfId="0" applyNumberFormat="1" applyFont="1" applyBorder="1" applyAlignment="1" applyProtection="1">
      <alignment horizontal="right" vertical="center" wrapText="1"/>
      <protection locked="0"/>
    </xf>
    <xf numFmtId="0" fontId="23" fillId="0" borderId="1" xfId="0" applyFont="1" applyBorder="1" applyAlignment="1">
      <alignment vertical="center" wrapText="1"/>
    </xf>
    <xf numFmtId="166" fontId="25" fillId="0" borderId="1" xfId="0" applyNumberFormat="1" applyFont="1" applyBorder="1" applyAlignment="1">
      <alignment horizontal="right" vertical="center" wrapText="1"/>
    </xf>
    <xf numFmtId="166" fontId="25" fillId="0" borderId="1" xfId="0" applyNumberFormat="1" applyFont="1" applyBorder="1" applyAlignment="1" applyProtection="1">
      <alignment horizontal="right" vertical="center" wrapText="1"/>
      <protection locked="0"/>
    </xf>
    <xf numFmtId="166" fontId="25" fillId="0" borderId="1" xfId="0" applyNumberFormat="1" applyFont="1" applyBorder="1" applyAlignment="1" applyProtection="1">
      <alignment horizontal="center" vertical="center" wrapText="1"/>
      <protection locked="0"/>
    </xf>
    <xf numFmtId="0" fontId="23" fillId="0" borderId="6" xfId="0" applyFont="1" applyBorder="1" applyAlignment="1">
      <alignment horizontal="center" vertical="center" wrapText="1"/>
    </xf>
    <xf numFmtId="166" fontId="25" fillId="0" borderId="9" xfId="0" applyNumberFormat="1" applyFont="1" applyBorder="1" applyAlignment="1">
      <alignment horizontal="right" vertical="center" wrapText="1"/>
    </xf>
    <xf numFmtId="0" fontId="23" fillId="0" borderId="12" xfId="0" applyFont="1" applyBorder="1" applyAlignment="1">
      <alignment horizontal="center" vertical="center" wrapText="1"/>
    </xf>
    <xf numFmtId="0" fontId="23" fillId="0" borderId="12" xfId="0" applyFont="1" applyBorder="1" applyAlignment="1">
      <alignment horizontal="justify" vertical="center" wrapText="1"/>
    </xf>
    <xf numFmtId="0" fontId="23" fillId="0" borderId="10" xfId="0" applyFont="1" applyBorder="1" applyAlignment="1">
      <alignment horizontal="justify" vertical="center" wrapText="1"/>
    </xf>
    <xf numFmtId="0" fontId="40" fillId="0" borderId="0" xfId="0" applyFont="1" applyFill="1"/>
    <xf numFmtId="0" fontId="94" fillId="0" borderId="37" xfId="0" applyFont="1" applyBorder="1" applyAlignment="1">
      <alignment vertical="center" wrapText="1"/>
    </xf>
    <xf numFmtId="0" fontId="95" fillId="0" borderId="37" xfId="0" applyFont="1" applyBorder="1" applyAlignment="1">
      <alignment vertical="center" wrapText="1"/>
    </xf>
    <xf numFmtId="0" fontId="94" fillId="0" borderId="38" xfId="0" applyFont="1" applyBorder="1" applyAlignment="1">
      <alignment vertical="center" wrapText="1"/>
    </xf>
    <xf numFmtId="0" fontId="0" fillId="0" borderId="0" xfId="0" applyFont="1" applyFill="1" applyBorder="1" applyAlignment="1" applyProtection="1">
      <alignment horizontal="center" vertical="center"/>
      <protection locked="0"/>
    </xf>
    <xf numFmtId="0" fontId="27" fillId="0" borderId="0" xfId="0" applyFont="1" applyFill="1" applyBorder="1" applyAlignment="1"/>
    <xf numFmtId="0" fontId="22" fillId="17" borderId="0" xfId="0" applyFont="1" applyFill="1" applyBorder="1" applyAlignment="1"/>
    <xf numFmtId="0" fontId="0" fillId="0" borderId="0" xfId="0" applyFill="1" applyBorder="1" applyAlignment="1" applyProtection="1">
      <alignment horizontal="center"/>
      <protection locked="0"/>
    </xf>
    <xf numFmtId="0" fontId="96" fillId="0" borderId="0" xfId="0" applyFont="1"/>
    <xf numFmtId="0" fontId="0" fillId="0" borderId="0" xfId="0" applyNumberFormat="1" applyAlignment="1">
      <alignment horizontal="right"/>
    </xf>
    <xf numFmtId="0" fontId="41" fillId="0" borderId="13" xfId="0" applyFont="1" applyBorder="1" applyAlignment="1">
      <alignment horizontal="center" vertical="center" wrapText="1"/>
    </xf>
    <xf numFmtId="0" fontId="42" fillId="0" borderId="13"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14" xfId="0" applyFont="1" applyBorder="1" applyAlignment="1">
      <alignment horizontal="center" vertical="center" wrapText="1"/>
    </xf>
    <xf numFmtId="0" fontId="42" fillId="0" borderId="13" xfId="0" applyFont="1" applyBorder="1" applyAlignment="1">
      <alignment vertical="center" wrapText="1"/>
    </xf>
    <xf numFmtId="0" fontId="42" fillId="0" borderId="15" xfId="0" applyFont="1" applyBorder="1" applyAlignment="1">
      <alignment horizontal="center" vertical="center" wrapText="1"/>
    </xf>
    <xf numFmtId="0" fontId="43" fillId="0" borderId="15" xfId="0" applyFont="1" applyBorder="1" applyAlignment="1">
      <alignment horizontal="center" vertical="center" wrapText="1"/>
    </xf>
    <xf numFmtId="49" fontId="97" fillId="0" borderId="39" xfId="22" applyNumberFormat="1" applyFont="1" applyBorder="1" applyAlignment="1">
      <alignment horizontal="center" vertical="center" wrapText="1"/>
    </xf>
    <xf numFmtId="0" fontId="97" fillId="0" borderId="39" xfId="22" applyFont="1" applyBorder="1" applyAlignment="1">
      <alignment horizontal="center" vertical="center" wrapText="1"/>
    </xf>
    <xf numFmtId="2" fontId="2" fillId="0" borderId="1" xfId="0" applyNumberFormat="1" applyFont="1" applyFill="1" applyBorder="1" applyAlignment="1" applyProtection="1">
      <alignment horizontal="right"/>
      <protection locked="0"/>
    </xf>
    <xf numFmtId="2" fontId="44" fillId="0" borderId="1" xfId="0" applyNumberFormat="1" applyFont="1" applyFill="1" applyBorder="1" applyAlignment="1">
      <alignment horizontal="right"/>
    </xf>
    <xf numFmtId="166" fontId="2" fillId="0" borderId="1" xfId="0" applyNumberFormat="1" applyFont="1" applyFill="1" applyBorder="1" applyAlignment="1" applyProtection="1">
      <alignment horizontal="right"/>
    </xf>
    <xf numFmtId="166" fontId="45" fillId="0" borderId="1" xfId="0" applyNumberFormat="1" applyFont="1" applyFill="1" applyBorder="1" applyAlignment="1">
      <alignment horizontal="right"/>
    </xf>
    <xf numFmtId="166" fontId="2" fillId="0" borderId="1" xfId="0" applyNumberFormat="1" applyFont="1" applyFill="1" applyBorder="1" applyAlignment="1" applyProtection="1">
      <alignment horizontal="right"/>
      <protection locked="0"/>
    </xf>
    <xf numFmtId="0" fontId="6" fillId="18" borderId="1" xfId="0" applyFont="1" applyFill="1" applyBorder="1" applyAlignment="1">
      <alignment horizontal="center"/>
    </xf>
    <xf numFmtId="0" fontId="45" fillId="0" borderId="1" xfId="0" applyFont="1" applyFill="1" applyBorder="1"/>
    <xf numFmtId="0" fontId="14" fillId="0" borderId="1" xfId="0" applyFont="1" applyFill="1" applyBorder="1" applyAlignment="1">
      <alignment horizontal="center"/>
    </xf>
    <xf numFmtId="2" fontId="45" fillId="0" borderId="1" xfId="0" applyNumberFormat="1" applyFont="1" applyFill="1" applyBorder="1" applyAlignment="1">
      <alignment horizontal="right"/>
    </xf>
    <xf numFmtId="0" fontId="14" fillId="0" borderId="0" xfId="0" applyFont="1"/>
    <xf numFmtId="0" fontId="46" fillId="0" borderId="0" xfId="0" applyFont="1"/>
    <xf numFmtId="0" fontId="47" fillId="0" borderId="0" xfId="0" applyFont="1" applyAlignment="1">
      <alignment horizontal="center"/>
    </xf>
    <xf numFmtId="0" fontId="46" fillId="0" borderId="0" xfId="0" applyFont="1" applyAlignment="1">
      <alignment horizontal="center"/>
    </xf>
    <xf numFmtId="0" fontId="46" fillId="0" borderId="0" xfId="0" applyFont="1" applyAlignment="1">
      <alignment wrapText="1"/>
    </xf>
    <xf numFmtId="0" fontId="48" fillId="0" borderId="0" xfId="0" applyFont="1" applyAlignment="1">
      <alignment horizontal="center"/>
    </xf>
    <xf numFmtId="0" fontId="48" fillId="0" borderId="7" xfId="0" applyFont="1" applyBorder="1" applyAlignment="1">
      <alignment horizontal="center" vertical="center"/>
    </xf>
    <xf numFmtId="0" fontId="46" fillId="0" borderId="2" xfId="0" applyFont="1" applyBorder="1" applyAlignment="1">
      <alignment horizontal="right" wrapText="1"/>
    </xf>
    <xf numFmtId="0" fontId="40" fillId="0" borderId="0" xfId="0" applyFont="1" applyBorder="1" applyAlignment="1">
      <alignment horizontal="left"/>
    </xf>
    <xf numFmtId="0" fontId="48" fillId="0" borderId="0" xfId="0" applyFont="1" applyAlignment="1">
      <alignment horizontal="center" vertical="center"/>
    </xf>
    <xf numFmtId="14" fontId="46" fillId="0" borderId="2" xfId="0" applyNumberFormat="1" applyFont="1" applyBorder="1"/>
    <xf numFmtId="0" fontId="50" fillId="0" borderId="0" xfId="0" applyFont="1" applyAlignment="1"/>
    <xf numFmtId="0" fontId="50" fillId="0" borderId="0" xfId="0" applyFont="1"/>
    <xf numFmtId="0" fontId="46" fillId="0" borderId="0" xfId="0" applyFont="1" applyAlignment="1"/>
    <xf numFmtId="0" fontId="48" fillId="0" borderId="0" xfId="0" applyFont="1"/>
    <xf numFmtId="0" fontId="48" fillId="0" borderId="0" xfId="0" applyFont="1" applyBorder="1"/>
    <xf numFmtId="0" fontId="48" fillId="0" borderId="0" xfId="0" applyFont="1" applyAlignment="1">
      <alignment horizontal="right" vertical="top"/>
    </xf>
    <xf numFmtId="0" fontId="48" fillId="0" borderId="0" xfId="0" applyFont="1" applyAlignment="1"/>
    <xf numFmtId="0" fontId="46" fillId="0" borderId="0" xfId="0" applyFont="1" applyBorder="1" applyAlignment="1"/>
    <xf numFmtId="0" fontId="48" fillId="0" borderId="0" xfId="0" applyFont="1" applyBorder="1" applyAlignment="1">
      <alignment horizontal="right"/>
    </xf>
    <xf numFmtId="0" fontId="48" fillId="0" borderId="0" xfId="0" applyFont="1" applyAlignment="1">
      <alignment vertical="top"/>
    </xf>
    <xf numFmtId="0" fontId="46" fillId="0" borderId="0" xfId="0" applyFont="1" applyAlignment="1">
      <alignment vertical="top"/>
    </xf>
    <xf numFmtId="0" fontId="46" fillId="0" borderId="0" xfId="0" applyFont="1" applyAlignment="1">
      <alignment horizontal="right" vertical="top"/>
    </xf>
    <xf numFmtId="0" fontId="46" fillId="0" borderId="2" xfId="0" applyFont="1" applyBorder="1" applyAlignment="1"/>
    <xf numFmtId="14" fontId="48" fillId="0" borderId="0" xfId="0" applyNumberFormat="1" applyFont="1" applyAlignment="1">
      <alignment horizontal="left"/>
    </xf>
    <xf numFmtId="0" fontId="46" fillId="0" borderId="0" xfId="0" applyFont="1" applyBorder="1" applyAlignment="1">
      <alignment vertical="top"/>
    </xf>
    <xf numFmtId="14" fontId="46" fillId="0" borderId="2" xfId="0" applyNumberFormat="1" applyFont="1" applyBorder="1" applyAlignment="1"/>
    <xf numFmtId="0" fontId="48" fillId="0" borderId="7" xfId="0" applyFont="1" applyBorder="1" applyAlignment="1">
      <alignment vertical="top"/>
    </xf>
    <xf numFmtId="0" fontId="48" fillId="0" borderId="7" xfId="0" applyFont="1" applyBorder="1" applyAlignment="1">
      <alignment horizontal="center" vertical="top"/>
    </xf>
    <xf numFmtId="0" fontId="48" fillId="0" borderId="0" xfId="0" applyFont="1" applyBorder="1" applyAlignment="1">
      <alignment horizontal="center" vertical="top"/>
    </xf>
    <xf numFmtId="0" fontId="41" fillId="0" borderId="0" xfId="0" applyFont="1" applyAlignment="1"/>
    <xf numFmtId="0" fontId="42" fillId="0" borderId="2" xfId="0" applyFont="1" applyBorder="1"/>
    <xf numFmtId="0" fontId="42" fillId="0" borderId="0" xfId="0" applyFont="1"/>
    <xf numFmtId="0" fontId="32" fillId="0" borderId="0" xfId="0" applyFont="1" applyAlignment="1">
      <alignment horizontal="center"/>
    </xf>
    <xf numFmtId="0" fontId="23" fillId="0" borderId="22" xfId="0" applyFont="1" applyBorder="1" applyAlignment="1">
      <alignment horizontal="center" vertical="center" wrapText="1"/>
    </xf>
    <xf numFmtId="0" fontId="42" fillId="0" borderId="1" xfId="0" applyFont="1" applyBorder="1" applyAlignment="1">
      <alignment horizontal="center"/>
    </xf>
    <xf numFmtId="49" fontId="42" fillId="0" borderId="1" xfId="0" applyNumberFormat="1" applyFont="1" applyBorder="1" applyAlignment="1">
      <alignment horizontal="center" wrapText="1"/>
    </xf>
    <xf numFmtId="0" fontId="41" fillId="0" borderId="1" xfId="0" applyFont="1" applyBorder="1" applyAlignment="1">
      <alignment horizontal="center" wrapText="1"/>
    </xf>
    <xf numFmtId="2" fontId="54" fillId="0" borderId="1" xfId="0" applyNumberFormat="1" applyFont="1" applyBorder="1" applyAlignment="1">
      <alignment horizontal="center"/>
    </xf>
    <xf numFmtId="2" fontId="46" fillId="0" borderId="0" xfId="0" applyNumberFormat="1" applyFont="1"/>
    <xf numFmtId="49" fontId="42" fillId="0" borderId="1" xfId="0" applyNumberFormat="1" applyFont="1" applyBorder="1" applyAlignment="1">
      <alignment wrapText="1"/>
    </xf>
    <xf numFmtId="0" fontId="43" fillId="0" borderId="1" xfId="0" applyFont="1" applyBorder="1" applyAlignment="1">
      <alignment wrapText="1"/>
    </xf>
    <xf numFmtId="2" fontId="55" fillId="0" borderId="1" xfId="0" applyNumberFormat="1" applyFont="1" applyBorder="1" applyAlignment="1">
      <alignment horizontal="center"/>
    </xf>
    <xf numFmtId="49" fontId="41" fillId="0" borderId="1" xfId="0" applyNumberFormat="1" applyFont="1" applyBorder="1" applyAlignment="1">
      <alignment horizontal="center" wrapText="1"/>
    </xf>
    <xf numFmtId="49" fontId="98" fillId="0" borderId="1" xfId="0" applyNumberFormat="1" applyFont="1" applyBorder="1" applyAlignment="1">
      <alignment horizontal="center" wrapText="1"/>
    </xf>
    <xf numFmtId="2" fontId="100" fillId="0" borderId="1" xfId="0" applyNumberFormat="1" applyFont="1" applyBorder="1" applyAlignment="1">
      <alignment horizontal="center"/>
    </xf>
    <xf numFmtId="2" fontId="101" fillId="0" borderId="1" xfId="0" applyNumberFormat="1" applyFont="1" applyBorder="1" applyAlignment="1">
      <alignment horizontal="center"/>
    </xf>
    <xf numFmtId="0" fontId="102" fillId="0" borderId="0" xfId="0" applyFont="1"/>
    <xf numFmtId="49" fontId="43" fillId="0" borderId="1" xfId="0" applyNumberFormat="1" applyFont="1" applyBorder="1" applyAlignment="1">
      <alignment wrapText="1"/>
    </xf>
    <xf numFmtId="0" fontId="42" fillId="0" borderId="1" xfId="0" applyFont="1" applyBorder="1" applyAlignment="1">
      <alignment wrapText="1"/>
    </xf>
    <xf numFmtId="49" fontId="42" fillId="0" borderId="6" xfId="0" applyNumberFormat="1" applyFont="1" applyBorder="1" applyAlignment="1">
      <alignment wrapText="1"/>
    </xf>
    <xf numFmtId="2" fontId="56" fillId="0" borderId="1" xfId="0" applyNumberFormat="1" applyFont="1" applyBorder="1" applyAlignment="1">
      <alignment horizontal="center"/>
    </xf>
    <xf numFmtId="2" fontId="55" fillId="0" borderId="1" xfId="0" applyNumberFormat="1" applyFont="1" applyBorder="1"/>
    <xf numFmtId="2" fontId="54" fillId="0" borderId="1" xfId="0" applyNumberFormat="1" applyFont="1" applyBorder="1"/>
    <xf numFmtId="2" fontId="51" fillId="0" borderId="1" xfId="0" applyNumberFormat="1" applyFont="1" applyBorder="1"/>
    <xf numFmtId="0" fontId="41" fillId="0" borderId="1" xfId="0" applyFont="1" applyBorder="1" applyAlignment="1">
      <alignment wrapText="1"/>
    </xf>
    <xf numFmtId="2" fontId="22" fillId="0" borderId="1" xfId="0" applyNumberFormat="1" applyFont="1" applyBorder="1"/>
    <xf numFmtId="49" fontId="41" fillId="0" borderId="1" xfId="0" applyNumberFormat="1" applyFont="1" applyBorder="1" applyAlignment="1">
      <alignment wrapText="1"/>
    </xf>
    <xf numFmtId="2" fontId="57" fillId="0" borderId="1" xfId="0" applyNumberFormat="1" applyFont="1" applyBorder="1"/>
    <xf numFmtId="2" fontId="58" fillId="0" borderId="1" xfId="0" applyNumberFormat="1" applyFont="1" applyBorder="1"/>
    <xf numFmtId="2" fontId="42" fillId="0" borderId="1" xfId="0" applyNumberFormat="1" applyFont="1" applyBorder="1"/>
    <xf numFmtId="0" fontId="42" fillId="0" borderId="1" xfId="0" applyFont="1" applyBorder="1" applyAlignment="1">
      <alignment horizontal="center" wrapText="1"/>
    </xf>
    <xf numFmtId="2" fontId="42" fillId="0" borderId="1" xfId="0" applyNumberFormat="1" applyFont="1" applyBorder="1" applyAlignment="1">
      <alignment horizontal="center"/>
    </xf>
    <xf numFmtId="0" fontId="59" fillId="0" borderId="0" xfId="0" applyFont="1"/>
    <xf numFmtId="0" fontId="59" fillId="0" borderId="0" xfId="0" applyFont="1" applyAlignment="1">
      <alignment wrapText="1"/>
    </xf>
    <xf numFmtId="0" fontId="59" fillId="0" borderId="0" xfId="0" applyFont="1" applyAlignment="1"/>
    <xf numFmtId="0" fontId="61" fillId="0" borderId="0" xfId="0" applyFont="1"/>
    <xf numFmtId="0" fontId="60" fillId="0" borderId="2" xfId="0" applyFont="1" applyBorder="1" applyAlignment="1">
      <alignment horizontal="center" vertical="center" wrapText="1"/>
    </xf>
    <xf numFmtId="2" fontId="53" fillId="0" borderId="2" xfId="0" applyNumberFormat="1" applyFont="1" applyBorder="1" applyAlignment="1">
      <alignment vertical="center" wrapText="1"/>
    </xf>
    <xf numFmtId="0" fontId="63" fillId="0" borderId="0" xfId="0" applyFont="1" applyAlignment="1">
      <alignment horizontal="left"/>
    </xf>
    <xf numFmtId="0" fontId="61" fillId="0" borderId="0" xfId="0" applyFont="1" applyAlignment="1">
      <alignment horizontal="left"/>
    </xf>
    <xf numFmtId="0" fontId="64" fillId="0" borderId="0" xfId="0" applyFont="1"/>
    <xf numFmtId="0" fontId="59" fillId="0" borderId="0" xfId="0" applyFont="1" applyBorder="1" applyAlignment="1"/>
    <xf numFmtId="0" fontId="23" fillId="0" borderId="0" xfId="0" applyFont="1"/>
    <xf numFmtId="0" fontId="23" fillId="0" borderId="0" xfId="0" applyFont="1" applyAlignment="1">
      <alignment horizontal="center"/>
    </xf>
    <xf numFmtId="1" fontId="61" fillId="0" borderId="0" xfId="0" applyNumberFormat="1" applyFont="1"/>
    <xf numFmtId="0" fontId="23" fillId="0" borderId="1" xfId="0" applyFont="1" applyBorder="1" applyAlignment="1">
      <alignment horizontal="center"/>
    </xf>
    <xf numFmtId="1" fontId="32" fillId="0" borderId="1" xfId="0" applyNumberFormat="1" applyFont="1" applyBorder="1" applyAlignment="1">
      <alignment horizontal="center"/>
    </xf>
    <xf numFmtId="2" fontId="61" fillId="0" borderId="0" xfId="0" applyNumberFormat="1" applyFont="1"/>
    <xf numFmtId="1" fontId="70" fillId="0" borderId="1" xfId="0" applyNumberFormat="1" applyFont="1" applyBorder="1" applyAlignment="1">
      <alignment horizontal="center"/>
    </xf>
    <xf numFmtId="0" fontId="71" fillId="0" borderId="0" xfId="0" applyFont="1"/>
    <xf numFmtId="0" fontId="59" fillId="0" borderId="0" xfId="0" applyFont="1" applyBorder="1" applyAlignment="1">
      <alignment horizontal="left"/>
    </xf>
    <xf numFmtId="0" fontId="59" fillId="0" borderId="0" xfId="0" applyFont="1" applyBorder="1"/>
    <xf numFmtId="0" fontId="61" fillId="0" borderId="0" xfId="0" applyFont="1" applyBorder="1"/>
    <xf numFmtId="2" fontId="72" fillId="0" borderId="0" xfId="0" applyNumberFormat="1" applyFont="1" applyBorder="1"/>
    <xf numFmtId="2" fontId="65" fillId="0" borderId="0" xfId="0" applyNumberFormat="1" applyFont="1" applyBorder="1"/>
    <xf numFmtId="0" fontId="53" fillId="0" borderId="1" xfId="16" applyFont="1" applyBorder="1" applyAlignment="1">
      <alignment horizontal="center"/>
    </xf>
    <xf numFmtId="0" fontId="53" fillId="0" borderId="1" xfId="16" applyFont="1" applyBorder="1" applyAlignment="1">
      <alignment horizontal="center" vertical="center" wrapText="1"/>
    </xf>
    <xf numFmtId="2" fontId="73" fillId="0" borderId="1" xfId="16" applyNumberFormat="1" applyFont="1" applyBorder="1" applyAlignment="1">
      <alignment horizontal="center" vertical="center"/>
    </xf>
    <xf numFmtId="2" fontId="53" fillId="0" borderId="1" xfId="16" applyNumberFormat="1" applyFont="1" applyBorder="1" applyAlignment="1">
      <alignment horizontal="center" vertical="center"/>
    </xf>
    <xf numFmtId="0" fontId="51" fillId="0" borderId="1" xfId="16" applyFont="1" applyBorder="1" applyAlignment="1">
      <alignment horizontal="left" vertical="center" wrapText="1"/>
    </xf>
    <xf numFmtId="0" fontId="22" fillId="0" borderId="1" xfId="16" applyFont="1" applyBorder="1" applyAlignment="1">
      <alignment horizontal="center"/>
    </xf>
    <xf numFmtId="2" fontId="52" fillId="0" borderId="1" xfId="16" applyNumberFormat="1" applyFont="1" applyBorder="1" applyAlignment="1">
      <alignment horizontal="center" vertical="center"/>
    </xf>
    <xf numFmtId="0" fontId="32" fillId="0" borderId="1" xfId="16" applyFont="1" applyBorder="1" applyAlignment="1">
      <alignment horizontal="left" vertical="center" wrapText="1"/>
    </xf>
    <xf numFmtId="0" fontId="70" fillId="0" borderId="1" xfId="16" applyFont="1" applyBorder="1" applyAlignment="1">
      <alignment horizontal="left" vertical="center" wrapText="1"/>
    </xf>
    <xf numFmtId="0" fontId="22" fillId="0" borderId="1" xfId="16" applyFont="1" applyBorder="1" applyAlignment="1">
      <alignment horizontal="left" vertical="center" wrapText="1"/>
    </xf>
    <xf numFmtId="2" fontId="52" fillId="0" borderId="1" xfId="16" applyNumberFormat="1" applyFont="1" applyFill="1" applyBorder="1" applyAlignment="1">
      <alignment horizontal="center" vertical="center"/>
    </xf>
    <xf numFmtId="0" fontId="22" fillId="0" borderId="27" xfId="16" applyFont="1" applyFill="1" applyBorder="1" applyAlignment="1">
      <alignment horizontal="left" vertical="center" wrapText="1"/>
    </xf>
    <xf numFmtId="2" fontId="74" fillId="0" borderId="1" xfId="16" applyNumberFormat="1" applyFont="1" applyFill="1" applyBorder="1" applyAlignment="1">
      <alignment horizontal="center" vertical="center"/>
    </xf>
    <xf numFmtId="0" fontId="52" fillId="0" borderId="1" xfId="16" applyFont="1" applyBorder="1" applyAlignment="1">
      <alignment horizontal="left" vertical="center" wrapText="1"/>
    </xf>
    <xf numFmtId="2" fontId="53" fillId="0" borderId="0" xfId="16" applyNumberFormat="1" applyFont="1" applyBorder="1" applyAlignment="1">
      <alignment horizontal="center" vertical="center"/>
    </xf>
    <xf numFmtId="2" fontId="103" fillId="0" borderId="0" xfId="0" applyNumberFormat="1" applyFont="1" applyBorder="1"/>
    <xf numFmtId="0" fontId="103" fillId="0" borderId="0" xfId="0" applyFont="1" applyBorder="1"/>
    <xf numFmtId="2" fontId="52" fillId="0" borderId="27" xfId="16" applyNumberFormat="1" applyFont="1" applyFill="1" applyBorder="1" applyAlignment="1">
      <alignment horizontal="center" vertical="center"/>
    </xf>
    <xf numFmtId="2" fontId="52" fillId="0" borderId="40" xfId="16" applyNumberFormat="1" applyFont="1" applyFill="1" applyBorder="1" applyAlignment="1">
      <alignment horizontal="center" vertical="center"/>
    </xf>
    <xf numFmtId="2" fontId="0" fillId="0" borderId="0" xfId="0" applyNumberFormat="1"/>
    <xf numFmtId="0" fontId="46" fillId="0" borderId="0" xfId="0" applyFont="1" applyAlignment="1">
      <alignment horizontal="center"/>
    </xf>
    <xf numFmtId="0" fontId="48" fillId="0" borderId="0" xfId="0" applyFont="1" applyAlignment="1">
      <alignment horizontal="center"/>
    </xf>
    <xf numFmtId="0" fontId="48" fillId="0" borderId="0" xfId="0" applyFont="1" applyBorder="1" applyAlignment="1">
      <alignment vertical="top"/>
    </xf>
    <xf numFmtId="2" fontId="53" fillId="0" borderId="27" xfId="16" applyNumberFormat="1" applyFont="1" applyFill="1" applyBorder="1" applyAlignment="1">
      <alignment horizontal="center" vertical="center"/>
    </xf>
    <xf numFmtId="167" fontId="53" fillId="0" borderId="27" xfId="16" applyNumberFormat="1" applyFont="1" applyFill="1" applyBorder="1" applyAlignment="1">
      <alignment horizontal="center" vertical="center"/>
    </xf>
    <xf numFmtId="2" fontId="52" fillId="0" borderId="0" xfId="16" applyNumberFormat="1" applyFont="1" applyFill="1" applyBorder="1" applyAlignment="1">
      <alignment horizontal="center" vertical="center"/>
    </xf>
    <xf numFmtId="2" fontId="52" fillId="17" borderId="1" xfId="16" applyNumberFormat="1" applyFont="1" applyFill="1" applyBorder="1" applyAlignment="1">
      <alignment horizontal="center" vertical="center"/>
    </xf>
    <xf numFmtId="0" fontId="48" fillId="0" borderId="0" xfId="0" applyFont="1" applyBorder="1" applyAlignment="1">
      <alignment horizontal="center" vertical="center"/>
    </xf>
    <xf numFmtId="0" fontId="46" fillId="0" borderId="0" xfId="0" applyFont="1" applyBorder="1" applyAlignment="1">
      <alignment horizontal="right" wrapText="1"/>
    </xf>
    <xf numFmtId="14" fontId="46" fillId="0" borderId="0" xfId="0" applyNumberFormat="1" applyFont="1" applyBorder="1"/>
    <xf numFmtId="0" fontId="2" fillId="0" borderId="0" xfId="0" applyFont="1" applyAlignment="1">
      <alignment horizontal="center"/>
    </xf>
    <xf numFmtId="14" fontId="2" fillId="0" borderId="2" xfId="0" applyNumberFormat="1" applyFont="1" applyBorder="1" applyAlignment="1"/>
    <xf numFmtId="0" fontId="2" fillId="0" borderId="2" xfId="0" applyFont="1" applyBorder="1" applyAlignment="1"/>
    <xf numFmtId="0" fontId="0" fillId="0" borderId="0" xfId="0" applyAlignment="1">
      <alignment horizontal="left" vertical="center" wrapText="1"/>
    </xf>
    <xf numFmtId="0" fontId="0" fillId="3" borderId="20"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21" xfId="0" applyFill="1" applyBorder="1" applyAlignment="1" applyProtection="1">
      <alignment horizontal="center"/>
      <protection locked="0"/>
    </xf>
    <xf numFmtId="0" fontId="34" fillId="3" borderId="6" xfId="0" applyFont="1" applyFill="1" applyBorder="1" applyAlignment="1" applyProtection="1">
      <alignment horizontal="left"/>
      <protection locked="0"/>
    </xf>
    <xf numFmtId="0" fontId="34" fillId="3" borderId="16" xfId="0" applyFont="1" applyFill="1" applyBorder="1" applyAlignment="1" applyProtection="1">
      <alignment horizontal="left"/>
      <protection locked="0"/>
    </xf>
    <xf numFmtId="0" fontId="34" fillId="3" borderId="17" xfId="0" applyFont="1" applyFill="1" applyBorder="1" applyAlignment="1" applyProtection="1">
      <alignment horizontal="left"/>
      <protection locked="0"/>
    </xf>
    <xf numFmtId="0" fontId="0" fillId="3" borderId="6"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1" xfId="0" applyFill="1" applyBorder="1" applyAlignment="1" applyProtection="1">
      <alignment horizontal="center"/>
      <protection locked="0"/>
    </xf>
    <xf numFmtId="49" fontId="0" fillId="3" borderId="18" xfId="0" applyNumberFormat="1" applyFill="1" applyBorder="1" applyAlignment="1" applyProtection="1">
      <alignment horizontal="center"/>
      <protection locked="0"/>
    </xf>
    <xf numFmtId="49" fontId="0" fillId="3" borderId="19" xfId="0" applyNumberFormat="1" applyFill="1" applyBorder="1" applyAlignment="1" applyProtection="1">
      <alignment horizontal="center"/>
      <protection locked="0"/>
    </xf>
    <xf numFmtId="0" fontId="7" fillId="0" borderId="0" xfId="0" applyFont="1" applyFill="1" applyBorder="1" applyAlignment="1">
      <alignment horizontal="left" vertical="top" wrapText="1"/>
    </xf>
    <xf numFmtId="0" fontId="6" fillId="0" borderId="2" xfId="0" applyFont="1" applyFill="1" applyBorder="1" applyAlignment="1" applyProtection="1">
      <alignment horizontal="center"/>
    </xf>
    <xf numFmtId="0" fontId="7" fillId="0" borderId="7" xfId="0" applyFont="1" applyFill="1" applyBorder="1" applyAlignment="1" applyProtection="1">
      <alignment horizontal="center" vertical="top"/>
    </xf>
    <xf numFmtId="0" fontId="17" fillId="0" borderId="2" xfId="0" applyFont="1" applyFill="1" applyBorder="1" applyAlignment="1" applyProtection="1">
      <alignment horizontal="center" wrapText="1"/>
    </xf>
    <xf numFmtId="0" fontId="17" fillId="0" borderId="2"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Alignment="1" applyProtection="1">
      <alignment horizontal="center"/>
    </xf>
    <xf numFmtId="0" fontId="5" fillId="0" borderId="7" xfId="0" applyFont="1" applyFill="1" applyBorder="1" applyAlignment="1" applyProtection="1">
      <alignment horizontal="center"/>
    </xf>
    <xf numFmtId="0" fontId="6" fillId="0" borderId="0" xfId="0" applyFont="1" applyFill="1" applyBorder="1" applyAlignment="1">
      <alignment horizontal="center"/>
    </xf>
    <xf numFmtId="0" fontId="6" fillId="0" borderId="2" xfId="0" applyFont="1" applyFill="1" applyBorder="1" applyAlignment="1" applyProtection="1">
      <alignment horizontal="left"/>
    </xf>
    <xf numFmtId="0" fontId="6" fillId="0" borderId="0" xfId="0" applyFont="1" applyFill="1" applyAlignment="1">
      <alignment horizontal="center"/>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17" fillId="0" borderId="16" xfId="0" applyFont="1" applyFill="1" applyBorder="1" applyAlignment="1" applyProtection="1">
      <alignment horizontal="left" wrapText="1"/>
    </xf>
    <xf numFmtId="0" fontId="17" fillId="0" borderId="2" xfId="0" applyFont="1" applyFill="1" applyBorder="1" applyAlignment="1" applyProtection="1">
      <alignment horizontal="left"/>
    </xf>
    <xf numFmtId="0" fontId="17" fillId="0" borderId="16" xfId="0" applyFont="1" applyFill="1" applyBorder="1" applyAlignment="1">
      <alignment horizontal="left" wrapText="1"/>
    </xf>
    <xf numFmtId="0" fontId="15" fillId="0" borderId="2" xfId="0" applyFont="1" applyFill="1" applyBorder="1" applyAlignment="1" applyProtection="1">
      <alignment horizontal="center"/>
    </xf>
    <xf numFmtId="0" fontId="8" fillId="0" borderId="22" xfId="0" applyFont="1" applyFill="1" applyBorder="1" applyAlignment="1">
      <alignment horizontal="left" wrapText="1"/>
    </xf>
    <xf numFmtId="0" fontId="8" fillId="0" borderId="12" xfId="0" applyFont="1" applyFill="1" applyBorder="1" applyAlignment="1">
      <alignment horizontal="left" wrapText="1"/>
    </xf>
    <xf numFmtId="0" fontId="2" fillId="0" borderId="0" xfId="0" applyFont="1" applyFill="1" applyAlignment="1">
      <alignment horizontal="left" wrapText="1"/>
    </xf>
    <xf numFmtId="0" fontId="5" fillId="0" borderId="0" xfId="0" applyFont="1" applyFill="1" applyBorder="1" applyAlignment="1">
      <alignment horizontal="left"/>
    </xf>
    <xf numFmtId="0" fontId="37" fillId="0" borderId="1" xfId="0" applyFont="1" applyFill="1" applyBorder="1" applyAlignment="1">
      <alignment horizontal="center" vertical="center" wrapText="1"/>
    </xf>
    <xf numFmtId="0" fontId="15" fillId="0" borderId="2" xfId="0" applyFont="1" applyFill="1" applyBorder="1" applyAlignment="1" applyProtection="1">
      <alignment horizontal="center" wrapText="1"/>
    </xf>
    <xf numFmtId="0" fontId="3" fillId="0" borderId="0" xfId="0" applyFont="1" applyFill="1" applyAlignment="1" applyProtection="1">
      <alignment horizontal="center" wrapText="1"/>
    </xf>
    <xf numFmtId="0" fontId="3" fillId="0" borderId="0" xfId="0" applyFont="1" applyFill="1" applyAlignment="1" applyProtection="1">
      <alignment horizontal="center"/>
    </xf>
    <xf numFmtId="0" fontId="16" fillId="0" borderId="0" xfId="0" applyFont="1" applyFill="1" applyBorder="1" applyAlignment="1" applyProtection="1">
      <alignment horizontal="left" wrapText="1"/>
    </xf>
    <xf numFmtId="0" fontId="16" fillId="0" borderId="2" xfId="0" applyFont="1" applyFill="1" applyBorder="1" applyAlignment="1" applyProtection="1">
      <alignment horizontal="left" wrapText="1"/>
    </xf>
    <xf numFmtId="0" fontId="7" fillId="0" borderId="0" xfId="0" applyFont="1" applyFill="1" applyAlignment="1">
      <alignment horizontal="left" vertical="top" wrapText="1"/>
    </xf>
    <xf numFmtId="0" fontId="7" fillId="0" borderId="7" xfId="0" applyFont="1" applyFill="1" applyBorder="1" applyAlignment="1">
      <alignment horizontal="center" vertical="top"/>
    </xf>
    <xf numFmtId="0" fontId="6" fillId="0" borderId="2" xfId="0" applyFont="1" applyFill="1" applyBorder="1" applyAlignment="1">
      <alignment horizontal="center"/>
    </xf>
    <xf numFmtId="0" fontId="26" fillId="0" borderId="2" xfId="0" applyFont="1" applyFill="1" applyBorder="1" applyAlignment="1">
      <alignment horizontal="center"/>
    </xf>
    <xf numFmtId="0" fontId="18" fillId="0" borderId="0" xfId="0" applyFont="1" applyFill="1" applyAlignment="1">
      <alignment horizontal="center" wrapText="1"/>
    </xf>
    <xf numFmtId="0" fontId="6" fillId="0" borderId="16" xfId="0" applyFont="1" applyFill="1" applyBorder="1" applyAlignment="1">
      <alignment horizontal="left"/>
    </xf>
    <xf numFmtId="0" fontId="6" fillId="0" borderId="16" xfId="0" applyFont="1" applyFill="1" applyBorder="1" applyAlignment="1">
      <alignment horizontal="left" wrapText="1"/>
    </xf>
    <xf numFmtId="0" fontId="7" fillId="0" borderId="0" xfId="0" applyFont="1" applyFill="1" applyBorder="1" applyAlignment="1">
      <alignment horizontal="center"/>
    </xf>
    <xf numFmtId="0" fontId="17" fillId="0" borderId="2" xfId="0" applyFont="1" applyFill="1" applyBorder="1" applyAlignment="1">
      <alignment horizontal="left"/>
    </xf>
    <xf numFmtId="0" fontId="6" fillId="0" borderId="2" xfId="0" applyFont="1" applyFill="1" applyBorder="1" applyAlignment="1">
      <alignment horizontal="left"/>
    </xf>
    <xf numFmtId="0" fontId="7" fillId="0" borderId="0" xfId="0" applyFont="1" applyFill="1" applyAlignment="1">
      <alignment horizontal="left" wrapText="1"/>
    </xf>
    <xf numFmtId="0" fontId="7" fillId="0" borderId="0" xfId="0" applyFont="1" applyFill="1" applyAlignment="1">
      <alignment horizontal="left"/>
    </xf>
    <xf numFmtId="0" fontId="16" fillId="0" borderId="2" xfId="0" applyFont="1" applyFill="1" applyBorder="1" applyAlignment="1">
      <alignment horizontal="left"/>
    </xf>
    <xf numFmtId="0" fontId="16" fillId="0" borderId="0" xfId="0" applyFont="1" applyFill="1" applyBorder="1" applyAlignment="1">
      <alignment horizontal="left" wrapText="1"/>
    </xf>
    <xf numFmtId="0" fontId="16" fillId="0" borderId="2" xfId="0" applyFont="1" applyFill="1" applyBorder="1" applyAlignment="1">
      <alignment horizontal="left" wrapText="1"/>
    </xf>
    <xf numFmtId="0" fontId="7" fillId="0" borderId="0" xfId="0" applyFont="1" applyFill="1" applyBorder="1" applyAlignment="1">
      <alignment horizontal="center" vertical="top"/>
    </xf>
    <xf numFmtId="0" fontId="46" fillId="0" borderId="0" xfId="0" applyFont="1" applyBorder="1" applyAlignment="1">
      <alignment horizontal="center" wrapText="1"/>
    </xf>
    <xf numFmtId="0" fontId="41" fillId="0" borderId="0" xfId="0" applyFont="1" applyAlignment="1">
      <alignment horizontal="center"/>
    </xf>
    <xf numFmtId="0" fontId="15" fillId="0" borderId="0" xfId="0" applyFont="1" applyFill="1" applyBorder="1" applyAlignment="1" applyProtection="1">
      <alignment horizontal="center" wrapText="1"/>
    </xf>
    <xf numFmtId="0" fontId="46" fillId="0" borderId="0" xfId="0" applyFont="1" applyAlignment="1">
      <alignment horizontal="center"/>
    </xf>
    <xf numFmtId="0" fontId="48" fillId="0" borderId="0" xfId="0" applyFont="1" applyAlignment="1">
      <alignment horizontal="center"/>
    </xf>
    <xf numFmtId="0" fontId="46" fillId="0" borderId="0" xfId="0" applyFont="1" applyAlignment="1">
      <alignment horizontal="center" wrapText="1"/>
    </xf>
    <xf numFmtId="2" fontId="49" fillId="0" borderId="0" xfId="0" applyNumberFormat="1" applyFont="1" applyAlignment="1">
      <alignment horizontal="center" wrapText="1"/>
    </xf>
    <xf numFmtId="0" fontId="22" fillId="0" borderId="2" xfId="0" applyFont="1" applyBorder="1" applyAlignment="1">
      <alignment horizontal="center" wrapText="1"/>
    </xf>
    <xf numFmtId="0" fontId="42" fillId="0" borderId="22"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0" xfId="0" applyFont="1" applyBorder="1" applyAlignment="1">
      <alignment horizontal="center" vertical="center" wrapText="1"/>
    </xf>
    <xf numFmtId="0" fontId="42"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2" xfId="0" applyFont="1" applyBorder="1" applyAlignment="1">
      <alignment horizontal="center" vertical="center" wrapText="1"/>
    </xf>
    <xf numFmtId="0" fontId="42" fillId="0" borderId="1" xfId="0" applyFont="1" applyBorder="1" applyAlignment="1">
      <alignment horizontal="center"/>
    </xf>
    <xf numFmtId="0" fontId="41" fillId="0" borderId="1" xfId="0" applyFont="1" applyBorder="1" applyAlignment="1">
      <alignment horizontal="center" wrapText="1"/>
    </xf>
    <xf numFmtId="0" fontId="43" fillId="0" borderId="1" xfId="0" applyFont="1" applyBorder="1" applyAlignment="1">
      <alignment wrapText="1"/>
    </xf>
    <xf numFmtId="0" fontId="43" fillId="0" borderId="6" xfId="0" applyFont="1" applyBorder="1" applyAlignment="1">
      <alignment horizontal="left" wrapText="1"/>
    </xf>
    <xf numFmtId="0" fontId="43" fillId="0" borderId="17" xfId="0" applyFont="1" applyBorder="1" applyAlignment="1">
      <alignment horizontal="left" wrapText="1"/>
    </xf>
    <xf numFmtId="0" fontId="42" fillId="0" borderId="6" xfId="0" applyFont="1" applyBorder="1" applyAlignment="1">
      <alignment horizontal="left" wrapText="1"/>
    </xf>
    <xf numFmtId="0" fontId="42" fillId="0" borderId="17" xfId="0" applyFont="1" applyBorder="1" applyAlignment="1">
      <alignment horizontal="left" wrapText="1"/>
    </xf>
    <xf numFmtId="0" fontId="99" fillId="0" borderId="1" xfId="0" applyFont="1" applyBorder="1" applyAlignment="1">
      <alignment wrapText="1"/>
    </xf>
    <xf numFmtId="0" fontId="42" fillId="0" borderId="1" xfId="0" applyFont="1" applyBorder="1" applyAlignment="1">
      <alignment wrapText="1"/>
    </xf>
    <xf numFmtId="0" fontId="43" fillId="0" borderId="12" xfId="0" applyFont="1" applyBorder="1" applyAlignment="1">
      <alignment wrapText="1"/>
    </xf>
    <xf numFmtId="0" fontId="41" fillId="0" borderId="6" xfId="0" applyFont="1" applyBorder="1" applyAlignment="1">
      <alignment horizontal="left" wrapText="1"/>
    </xf>
    <xf numFmtId="0" fontId="41" fillId="0" borderId="17" xfId="0" applyFont="1" applyBorder="1" applyAlignment="1">
      <alignment horizontal="left" wrapText="1"/>
    </xf>
    <xf numFmtId="0" fontId="41" fillId="0" borderId="1" xfId="0" applyFont="1" applyBorder="1" applyAlignment="1">
      <alignment wrapText="1"/>
    </xf>
    <xf numFmtId="0" fontId="41" fillId="0" borderId="6" xfId="0" applyFont="1" applyBorder="1" applyAlignment="1">
      <alignment horizontal="center" wrapText="1"/>
    </xf>
    <xf numFmtId="0" fontId="41" fillId="0" borderId="17" xfId="0" applyFont="1" applyBorder="1" applyAlignment="1">
      <alignment horizontal="center" wrapText="1"/>
    </xf>
    <xf numFmtId="0" fontId="5" fillId="0" borderId="0" xfId="0" applyFont="1" applyFill="1" applyBorder="1" applyAlignment="1" applyProtection="1">
      <alignment horizontal="center"/>
    </xf>
    <xf numFmtId="0" fontId="15" fillId="0" borderId="0" xfId="0" applyFont="1" applyFill="1" applyBorder="1" applyAlignment="1" applyProtection="1">
      <alignment horizontal="center"/>
    </xf>
    <xf numFmtId="0" fontId="17" fillId="0" borderId="0" xfId="0" applyFont="1" applyFill="1" applyBorder="1" applyAlignment="1" applyProtection="1">
      <alignment horizontal="center"/>
    </xf>
    <xf numFmtId="0" fontId="17" fillId="0" borderId="0" xfId="0" applyFont="1" applyFill="1" applyBorder="1" applyAlignment="1" applyProtection="1">
      <alignment horizontal="left" wrapText="1"/>
    </xf>
    <xf numFmtId="0" fontId="6" fillId="0" borderId="0" xfId="0" applyFont="1" applyFill="1" applyBorder="1" applyAlignment="1">
      <alignment horizontal="left" wrapText="1"/>
    </xf>
    <xf numFmtId="0" fontId="60" fillId="0" borderId="0" xfId="0" applyFont="1" applyAlignment="1">
      <alignment horizontal="center"/>
    </xf>
    <xf numFmtId="0" fontId="62" fillId="0" borderId="0" xfId="0" applyFont="1" applyAlignment="1">
      <alignment horizontal="center"/>
    </xf>
    <xf numFmtId="0" fontId="60" fillId="0" borderId="2" xfId="0" applyFont="1" applyBorder="1" applyAlignment="1">
      <alignment horizontal="center" vertical="center" wrapText="1"/>
    </xf>
    <xf numFmtId="0" fontId="105" fillId="0" borderId="7" xfId="0" applyFont="1" applyBorder="1" applyAlignment="1">
      <alignment horizontal="center" wrapText="1"/>
    </xf>
    <xf numFmtId="0" fontId="68" fillId="0" borderId="0" xfId="0" applyFont="1" applyAlignment="1">
      <alignment horizontal="center"/>
    </xf>
    <xf numFmtId="0" fontId="59" fillId="0" borderId="0" xfId="0" applyFont="1" applyAlignment="1">
      <alignment horizontal="center"/>
    </xf>
    <xf numFmtId="0" fontId="59" fillId="0" borderId="0" xfId="0" applyFont="1" applyBorder="1" applyAlignment="1">
      <alignment horizontal="center" wrapText="1"/>
    </xf>
    <xf numFmtId="0" fontId="104" fillId="0" borderId="0" xfId="0" applyFont="1" applyAlignment="1">
      <alignment horizontal="center" wrapText="1"/>
    </xf>
    <xf numFmtId="0" fontId="66" fillId="0" borderId="7" xfId="0" applyFont="1" applyBorder="1" applyAlignment="1">
      <alignment horizontal="center"/>
    </xf>
    <xf numFmtId="0" fontId="67" fillId="0" borderId="0" xfId="0" applyFont="1" applyAlignment="1">
      <alignment horizontal="right"/>
    </xf>
    <xf numFmtId="0" fontId="66" fillId="0" borderId="0" xfId="0" applyFont="1" applyAlignment="1">
      <alignment horizontal="center"/>
    </xf>
    <xf numFmtId="14" fontId="60" fillId="0" borderId="2" xfId="0" applyNumberFormat="1" applyFont="1" applyBorder="1" applyAlignment="1">
      <alignment horizontal="left"/>
    </xf>
    <xf numFmtId="0" fontId="60" fillId="0" borderId="2" xfId="0" applyFont="1" applyBorder="1" applyAlignment="1">
      <alignment horizontal="left"/>
    </xf>
    <xf numFmtId="0" fontId="23" fillId="0" borderId="18" xfId="0" applyFont="1" applyBorder="1" applyAlignment="1">
      <alignment horizontal="center" vertical="center"/>
    </xf>
    <xf numFmtId="0" fontId="23" fillId="0" borderId="7"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2"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12" xfId="0" applyFont="1" applyBorder="1" applyAlignment="1">
      <alignment horizontal="center" vertical="center"/>
    </xf>
    <xf numFmtId="0" fontId="23" fillId="0" borderId="6" xfId="0" applyFont="1" applyBorder="1" applyAlignment="1">
      <alignment horizontal="center"/>
    </xf>
    <xf numFmtId="0" fontId="23" fillId="0" borderId="16" xfId="0" applyFont="1" applyBorder="1" applyAlignment="1">
      <alignment horizontal="center"/>
    </xf>
    <xf numFmtId="0" fontId="23" fillId="0" borderId="17" xfId="0" applyFont="1" applyBorder="1" applyAlignment="1">
      <alignment horizontal="center"/>
    </xf>
    <xf numFmtId="0" fontId="23" fillId="0" borderId="6" xfId="0" applyFont="1" applyBorder="1" applyAlignment="1">
      <alignment horizontal="left" wrapText="1"/>
    </xf>
    <xf numFmtId="0" fontId="23" fillId="0" borderId="16" xfId="0" applyFont="1" applyBorder="1" applyAlignment="1">
      <alignment horizontal="left" wrapText="1"/>
    </xf>
    <xf numFmtId="0" fontId="23" fillId="0" borderId="17" xfId="0" applyFont="1" applyBorder="1" applyAlignment="1">
      <alignment horizontal="left" wrapText="1"/>
    </xf>
    <xf numFmtId="0" fontId="23" fillId="0" borderId="6" xfId="0" applyFont="1" applyBorder="1" applyAlignment="1">
      <alignment horizontal="left"/>
    </xf>
    <xf numFmtId="0" fontId="23" fillId="0" borderId="16" xfId="0" applyFont="1" applyBorder="1" applyAlignment="1">
      <alignment horizontal="left"/>
    </xf>
    <xf numFmtId="0" fontId="23" fillId="0" borderId="17" xfId="0" applyFont="1" applyBorder="1" applyAlignment="1">
      <alignment horizontal="left"/>
    </xf>
    <xf numFmtId="0" fontId="24" fillId="0" borderId="6" xfId="0" applyFont="1" applyBorder="1" applyAlignment="1">
      <alignment horizontal="left"/>
    </xf>
    <xf numFmtId="0" fontId="24" fillId="0" borderId="16" xfId="0" applyFont="1" applyBorder="1" applyAlignment="1">
      <alignment horizontal="left"/>
    </xf>
    <xf numFmtId="0" fontId="24" fillId="0" borderId="17" xfId="0" applyFont="1" applyBorder="1" applyAlignment="1">
      <alignment horizontal="left"/>
    </xf>
    <xf numFmtId="0" fontId="28" fillId="0" borderId="0" xfId="0" applyFont="1" applyFill="1" applyBorder="1" applyAlignment="1" applyProtection="1">
      <alignment horizontal="center" wrapText="1"/>
    </xf>
    <xf numFmtId="0" fontId="26" fillId="0" borderId="0" xfId="0" applyFont="1" applyFill="1" applyBorder="1" applyAlignment="1">
      <alignment horizontal="center"/>
    </xf>
    <xf numFmtId="0" fontId="6" fillId="0" borderId="0" xfId="0" applyFont="1" applyFill="1" applyBorder="1" applyAlignment="1">
      <alignment horizontal="left"/>
    </xf>
    <xf numFmtId="0" fontId="17" fillId="0" borderId="0" xfId="0" applyFont="1" applyFill="1" applyBorder="1" applyAlignment="1">
      <alignment horizontal="left"/>
    </xf>
    <xf numFmtId="164" fontId="23" fillId="0" borderId="22" xfId="11" applyFont="1" applyBorder="1" applyAlignment="1">
      <alignment horizontal="center" vertical="center"/>
    </xf>
    <xf numFmtId="164" fontId="23" fillId="0" borderId="12" xfId="11" applyFont="1" applyBorder="1" applyAlignment="1">
      <alignment horizontal="center" vertical="center"/>
    </xf>
    <xf numFmtId="0" fontId="51" fillId="0" borderId="6" xfId="16" applyFont="1" applyBorder="1" applyAlignment="1">
      <alignment horizontal="center"/>
    </xf>
    <xf numFmtId="0" fontId="51" fillId="0" borderId="17" xfId="16" applyFont="1" applyBorder="1" applyAlignment="1">
      <alignment horizontal="center"/>
    </xf>
    <xf numFmtId="0" fontId="51" fillId="0" borderId="22" xfId="16" applyFont="1" applyBorder="1" applyAlignment="1">
      <alignment horizontal="left" vertical="center" wrapText="1"/>
    </xf>
    <xf numFmtId="0" fontId="51" fillId="0" borderId="12" xfId="16" applyFont="1" applyBorder="1" applyAlignment="1">
      <alignment horizontal="left" vertical="center" wrapText="1"/>
    </xf>
    <xf numFmtId="0" fontId="51" fillId="0" borderId="22" xfId="16" applyFont="1" applyBorder="1" applyAlignment="1">
      <alignment horizontal="center" vertical="center" wrapText="1"/>
    </xf>
    <xf numFmtId="0" fontId="51" fillId="0" borderId="12" xfId="16" applyFont="1" applyBorder="1" applyAlignment="1">
      <alignment horizontal="center" vertical="center" wrapText="1"/>
    </xf>
    <xf numFmtId="0" fontId="70" fillId="0" borderId="22" xfId="16" applyFont="1" applyBorder="1" applyAlignment="1">
      <alignment horizontal="center" vertical="center" wrapText="1"/>
    </xf>
    <xf numFmtId="0" fontId="70" fillId="0" borderId="12" xfId="16" applyFont="1" applyBorder="1" applyAlignment="1">
      <alignment horizontal="center" vertical="center" wrapText="1"/>
    </xf>
    <xf numFmtId="0" fontId="51" fillId="0" borderId="6" xfId="16" applyFont="1" applyBorder="1" applyAlignment="1">
      <alignment horizontal="right" vertical="center" wrapText="1"/>
    </xf>
    <xf numFmtId="0" fontId="51" fillId="0" borderId="16" xfId="16" applyFont="1" applyBorder="1" applyAlignment="1">
      <alignment horizontal="right" vertical="center" wrapText="1"/>
    </xf>
    <xf numFmtId="0" fontId="51" fillId="0" borderId="17" xfId="16" applyFont="1" applyBorder="1" applyAlignment="1">
      <alignment horizontal="right" vertical="center" wrapText="1"/>
    </xf>
    <xf numFmtId="0" fontId="24" fillId="0" borderId="6" xfId="16" applyFont="1" applyBorder="1" applyAlignment="1">
      <alignment horizontal="center" vertical="center"/>
    </xf>
    <xf numFmtId="0" fontId="23" fillId="0" borderId="16" xfId="16" applyFont="1" applyBorder="1" applyAlignment="1">
      <alignment horizontal="center" vertical="center"/>
    </xf>
    <xf numFmtId="0" fontId="23" fillId="0" borderId="17" xfId="16" applyFont="1" applyBorder="1" applyAlignment="1">
      <alignment horizontal="center" vertical="center"/>
    </xf>
    <xf numFmtId="0" fontId="6" fillId="0" borderId="0" xfId="0" applyFont="1" applyFill="1" applyAlignment="1">
      <alignment horizontal="left" wrapText="1"/>
    </xf>
    <xf numFmtId="0" fontId="6" fillId="0" borderId="2" xfId="0" applyFont="1" applyFill="1" applyBorder="1" applyAlignment="1">
      <alignment horizontal="left" wrapText="1"/>
    </xf>
    <xf numFmtId="0" fontId="18" fillId="0" borderId="0" xfId="0" applyFont="1" applyFill="1" applyBorder="1" applyAlignment="1">
      <alignment horizontal="center" wrapText="1"/>
    </xf>
    <xf numFmtId="0" fontId="23" fillId="0" borderId="1"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9" xfId="0" applyFont="1" applyBorder="1" applyAlignment="1">
      <alignment horizontal="center" vertical="center" wrapText="1"/>
    </xf>
    <xf numFmtId="0" fontId="6" fillId="0" borderId="2" xfId="0" applyFont="1" applyFill="1" applyBorder="1" applyAlignment="1">
      <alignment horizontal="center" vertical="top"/>
    </xf>
    <xf numFmtId="0" fontId="23" fillId="0" borderId="8"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5" xfId="0" applyFont="1" applyBorder="1" applyAlignment="1">
      <alignment horizontal="center" vertical="center" wrapText="1"/>
    </xf>
    <xf numFmtId="0" fontId="32" fillId="0" borderId="0" xfId="0" applyFont="1" applyAlignment="1">
      <alignment horizontal="left" wrapText="1"/>
    </xf>
    <xf numFmtId="0" fontId="24" fillId="0" borderId="0" xfId="0" applyFont="1" applyAlignment="1">
      <alignment horizontal="center" vertical="center"/>
    </xf>
  </cellXfs>
  <cellStyles count="29">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Гиперссылка" xfId="10" builtinId="8"/>
    <cellStyle name="Денежный" xfId="11" builtinId="4"/>
    <cellStyle name="Заголовок 1" xfId="12" builtinId="16" customBuiltin="1"/>
    <cellStyle name="Заголовок 2" xfId="13" builtinId="17" customBuiltin="1"/>
    <cellStyle name="Заголовок 3" xfId="14" builtinId="18" customBuiltin="1"/>
    <cellStyle name="Заголовок 4" xfId="15" builtinId="19" customBuiltin="1"/>
    <cellStyle name="Звичайний 2" xfId="16"/>
    <cellStyle name="Итог" xfId="17" builtinId="25" customBuiltin="1"/>
    <cellStyle name="Контрольная ячейка" xfId="18" builtinId="23" customBuiltin="1"/>
    <cellStyle name="Название" xfId="19" builtinId="15" customBuiltin="1"/>
    <cellStyle name="Нейтральный" xfId="20" builtinId="28" customBuiltin="1"/>
    <cellStyle name="Обычный" xfId="0" builtinId="0"/>
    <cellStyle name="Обычный 2" xfId="21"/>
    <cellStyle name="Обычный 3" xfId="22"/>
    <cellStyle name="Плохой" xfId="23" builtinId="27" customBuiltin="1"/>
    <cellStyle name="Пояснение" xfId="24" builtinId="53" customBuiltin="1"/>
    <cellStyle name="Примечание 2" xfId="25"/>
    <cellStyle name="Связанная ячейка" xfId="26" builtinId="24" customBuiltin="1"/>
    <cellStyle name="Текст предупреждения" xfId="27" builtinId="11" customBuiltin="1"/>
    <cellStyle name="Хороший" xfId="2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95250</xdr:colOff>
      <xdr:row>20</xdr:row>
      <xdr:rowOff>57150</xdr:rowOff>
    </xdr:from>
    <xdr:to>
      <xdr:col>8</xdr:col>
      <xdr:colOff>438150</xdr:colOff>
      <xdr:row>20</xdr:row>
      <xdr:rowOff>142875</xdr:rowOff>
    </xdr:to>
    <xdr:sp macro="" textlink="">
      <xdr:nvSpPr>
        <xdr:cNvPr id="2" name="Стрелка вправо 1">
          <a:extLst/>
        </xdr:cNvPr>
        <xdr:cNvSpPr/>
      </xdr:nvSpPr>
      <xdr:spPr>
        <a:xfrm rot="10800000">
          <a:off x="7381875" y="2324100"/>
          <a:ext cx="342900" cy="85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uk-UA"/>
        </a:p>
      </xdr:txBody>
    </xdr:sp>
    <xdr:clientData/>
  </xdr:twoCellAnchor>
  <xdr:twoCellAnchor>
    <xdr:from>
      <xdr:col>0</xdr:col>
      <xdr:colOff>0</xdr:colOff>
      <xdr:row>28</xdr:row>
      <xdr:rowOff>0</xdr:rowOff>
    </xdr:from>
    <xdr:to>
      <xdr:col>0</xdr:col>
      <xdr:colOff>2457450</xdr:colOff>
      <xdr:row>31</xdr:row>
      <xdr:rowOff>9525</xdr:rowOff>
    </xdr:to>
    <xdr:pic>
      <xdr:nvPicPr>
        <xdr:cNvPr id="3339" name="Рисунок 1" descr="Описание: D:\Изображение 075_cr.jpg"/>
        <xdr:cNvPicPr>
          <a:picLocks noChangeAspect="1" noChangeArrowheads="1"/>
        </xdr:cNvPicPr>
      </xdr:nvPicPr>
      <xdr:blipFill>
        <a:blip xmlns:r="http://schemas.openxmlformats.org/officeDocument/2006/relationships" r:embed="rId1" cstate="print"/>
        <a:srcRect/>
        <a:stretch>
          <a:fillRect/>
        </a:stretch>
      </xdr:blipFill>
      <xdr:spPr bwMode="auto">
        <a:xfrm>
          <a:off x="0" y="3400425"/>
          <a:ext cx="2457450" cy="6191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1044;&#1086;%20&#1082;&#1086;&#1096;&#1090;&#1086;&#1088;&#1080;&#1089;&#1110;&#1074;%202020/Koshtoris_0117340%202020%20(&#108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1044;&#1086;%20&#1082;&#1086;&#1096;&#1090;&#1086;&#1088;&#1080;&#1089;&#1110;&#1074;%202020/Koshtoris_01172152%202020%20(&#1085;)%20%20-%20&#1082;&#1086;&#1087;&#1080;&#11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0&#1060;&#1083;&#1077;&#1096;&#1082;&#1072;%20(&#1057;&#1054;&#1042;)/234/&#1064;&#1090;&#1072;&#1090;&#1085;&#1080;&#1081;%20&#1088;&#1086;&#1079;&#1087;&#1080;&#1089;%20&#1110;%20&#1058;&#1072;&#1088;&#1080;&#1092;&#1110;&#1082;&#1072;&#1094;&#1110;&#1103;/2018%20&#1088;&#1110;&#1082;/&#1064;&#1090;&#1072;&#1090;&#1080;%20&#1110;%20&#1090;&#1072;&#1088;&#1080;&#1092;&#1110;&#1082;&#1072;&#1094;&#1110;&#1103;,%20&#1082;&#1086;&#1096;&#1090;&#1086;&#1088;&#1080;&#1089;&#1080;/&#1050;&#1086;&#1096;&#1090;&#1086;&#1088;&#1080;&#1089;&#1090;%202018/&#1050;&#1086;&#1096;&#1090;&#1086;&#1088;&#1080;&#1089;(&#1047;&#1072;&#1075;&#1072;&#1083;&#1100;&#1085;&#1080;&#1081;%20&#1092;&#1086;&#1085;&#1076;)%202018%20-%20&#1084;&#1077;&#1076;&#1089;&#1091;&#1073;&#1074;&#1077;&#1085;&#1094;&#1110;&#1103;,%20&#1077;&#1085;&#1077;&#1088;&#1075;&#1086;&#1085;&#1086;&#1089;&#1110;&#1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видникКВК(месн)"/>
      <sheetName val="ДовидникКПК"/>
      <sheetName val="ДовидникКФК"/>
      <sheetName val="ДовидникКВК(ГОС)"/>
      <sheetName val="КПКВМБ"/>
      <sheetName val="Заполнить"/>
      <sheetName val="кошторис"/>
      <sheetName val="план"/>
      <sheetName val="ПланСФ"/>
      <sheetName val="Зведення СФ"/>
      <sheetName val="ДовДоходів"/>
      <sheetName val="ДовФінансування"/>
      <sheetName val="ДовКЕКВ"/>
      <sheetName val="ДовКреди"/>
    </sheetNames>
    <sheetDataSet>
      <sheetData sheetId="0" refreshError="1"/>
      <sheetData sheetId="1" refreshError="1">
        <row r="1">
          <cell r="B1" t="str">
            <v>111030</v>
          </cell>
          <cell r="C1" t="str">
            <v>Організація та здійснення офіційних прийомів Верховною Радою України</v>
          </cell>
        </row>
        <row r="2">
          <cell r="B2" t="str">
            <v>111040</v>
          </cell>
          <cell r="C2" t="str">
            <v>Візити народних депутатів України за кордон</v>
          </cell>
        </row>
        <row r="3">
          <cell r="B3" t="str">
            <v>111050</v>
          </cell>
          <cell r="C3" t="str">
            <v>Обслуговування діяльності Верховної Ради України</v>
          </cell>
        </row>
        <row r="4">
          <cell r="B4" t="str">
            <v>111060</v>
          </cell>
          <cell r="C4" t="str">
            <v>Створення автоматизованої інформаційно-аналітичної системи органів законодавчої влади</v>
          </cell>
        </row>
        <row r="5">
          <cell r="B5" t="str">
            <v>111070</v>
          </cell>
          <cell r="C5" t="str">
            <v>Фінансова підтримка санаторно-курортного комплексу Управління справами Верховної Ради України</v>
          </cell>
        </row>
        <row r="6">
          <cell r="B6" t="str">
            <v>111080</v>
          </cell>
          <cell r="C6" t="str">
            <v>Висвітлення діяльності народних депутатів України через засоби телебачення і радіомовлення</v>
          </cell>
        </row>
        <row r="7">
          <cell r="B7" t="str">
            <v>111090</v>
          </cell>
          <cell r="C7" t="str">
            <v>Висвітлення діяльності  Верховної  Ради  України через  засоби  телебачення  і радіомовлення та фінансова підтримка видання газети "Голос України"</v>
          </cell>
        </row>
        <row r="8">
          <cell r="B8" t="str">
            <v>111100</v>
          </cell>
          <cell r="C8" t="str">
            <v>Капітальний ремонт житлового фонду Верховної Ради України</v>
          </cell>
        </row>
        <row r="9">
          <cell r="B9" t="str">
            <v>300000</v>
          </cell>
          <cell r="C9" t="str">
            <v>Державне управління справами</v>
          </cell>
        </row>
        <row r="10">
          <cell r="B10" t="str">
            <v>301000</v>
          </cell>
          <cell r="C10" t="str">
            <v>Апарат Державного управління справами</v>
          </cell>
        </row>
        <row r="11">
          <cell r="B11" t="str">
            <v>301010</v>
          </cell>
          <cell r="C11" t="str">
            <v>Обслуговування та організаційне, інформаційно-аналітичне, матеріально-технічне забезпечення діяльності Президента України та Адміністрації Президента України</v>
          </cell>
        </row>
        <row r="12">
          <cell r="B12" t="str">
            <v>301020</v>
          </cell>
          <cell r="C12" t="str">
            <v>Організаційне, інформаційно-аналітичне та матеріально-технічне забезпечення діяльності  Президента України</v>
          </cell>
        </row>
        <row r="13">
          <cell r="B13" t="str">
            <v>301030</v>
          </cell>
          <cell r="C13" t="str">
            <v>Обслуговування діяльності Президента України, Адміністрації Президента України та інших державних органів</v>
          </cell>
        </row>
        <row r="14">
          <cell r="B14" t="str">
            <v>301040</v>
          </cell>
          <cell r="C14" t="str">
            <v>Візити Президента України за кордон</v>
          </cell>
        </row>
        <row r="15">
          <cell r="B15" t="str">
            <v>301050</v>
          </cell>
          <cell r="C15" t="str">
            <v>Виготовлення державних нагород та пам'ятних знаків</v>
          </cell>
        </row>
        <row r="16">
          <cell r="B16" t="str">
            <v>301060</v>
          </cell>
          <cell r="C16" t="str">
            <v>Фінансова підтримка санаторно-курортних закладів та закладів оздоровлення</v>
          </cell>
        </row>
        <row r="17">
          <cell r="B17" t="str">
            <v>301080</v>
          </cell>
          <cell r="C17" t="str">
            <v>Фундаментальні та прикладні наукові дослідження у сфері державного управління, стратегічних проблем внутрішньої та зовнішньої політики і з питань посередництва та примирення при вирішенні колективних трудових спорів (конфліктів)</v>
          </cell>
        </row>
        <row r="18">
          <cell r="B18" t="str">
            <v>301090</v>
          </cell>
          <cell r="C18" t="str">
            <v>Прикладні розробки у сфері державного управління</v>
          </cell>
        </row>
        <row r="19">
          <cell r="B19" t="str">
            <v>301110</v>
          </cell>
          <cell r="C19" t="str">
            <v>Оздоровлення і відпочинок дітей в дитячих закладах оздоровлення</v>
          </cell>
        </row>
        <row r="20">
          <cell r="B20" t="str">
            <v>301130</v>
          </cell>
          <cell r="C20" t="str">
            <v>Підготовка кадрів, підвищення кваліфікації керівних працівників, спеціалістів державного управління, підготовка науково-педагогічних і наукових кадрів з питань стратегічних проблем внутрішньої і зовнішньої політики</v>
          </cell>
        </row>
        <row r="21">
          <cell r="B21" t="str">
            <v>301140</v>
          </cell>
          <cell r="C21" t="str">
            <v>Збереження природно-заповідного фонду в національних природних парках та заповідниках</v>
          </cell>
        </row>
        <row r="22">
          <cell r="B22" t="str">
            <v>301150</v>
          </cell>
          <cell r="C22" t="str">
            <v>Прикладні дослідження і розробки у сфері профілактичної та клінічної медицини</v>
          </cell>
        </row>
        <row r="23">
          <cell r="B23" t="str">
            <v>301160</v>
          </cell>
          <cell r="C23" t="str">
            <v>Створення автоматизованої системи інформаційно-аналітичного забезпечення Адміністрації Президента України</v>
          </cell>
        </row>
        <row r="24">
          <cell r="B24" t="str">
            <v>301170</v>
          </cell>
          <cell r="C24" t="str">
            <v>Надання  медичних  послуг  медичними  закладами</v>
          </cell>
        </row>
        <row r="25">
          <cell r="B25" t="str">
            <v>301190</v>
          </cell>
          <cell r="C25" t="str">
            <v>Поліклінічно-амбулаторне обслуговування, діагностика та лікування народних депутатів України та керівного складу органів державної влади</v>
          </cell>
        </row>
        <row r="26">
          <cell r="B26" t="str">
            <v>301200</v>
          </cell>
          <cell r="C26" t="str">
            <v>Державний санітарно-епідеміологічний нагляд в  лікувально-оздоровчих закладах Державного управління справами та на об'єктах органів державної влади</v>
          </cell>
        </row>
        <row r="27">
          <cell r="B27" t="str">
            <v>301230</v>
          </cell>
          <cell r="C27" t="str">
            <v>Підвищення кваліфікації лікарів та середнього медичного персоналу в системі лікувально-оздоровчих закладів Державного управління справами</v>
          </cell>
        </row>
        <row r="28">
          <cell r="B28" t="str">
            <v>301240</v>
          </cell>
          <cell r="C28"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29">
          <cell r="B29" t="str">
            <v>301260</v>
          </cell>
          <cell r="C29" t="str">
            <v>Ведення лісового та мисливського господарства та забезпечення утримання резиденції</v>
          </cell>
        </row>
        <row r="30">
          <cell r="B30" t="str">
            <v>301270</v>
          </cell>
          <cell r="C30" t="str">
            <v>Фінансова підтримка інформаційного бюлетеня "Офіційний вісник Президента України"</v>
          </cell>
        </row>
        <row r="31">
          <cell r="B31" t="str">
            <v>301280</v>
          </cell>
          <cell r="C31" t="str">
            <v>Виконання загальнодержавних організаційних, інформаційно-аналітичних та науково-методологічних заходів з питань євроатлантичної інтеграції</v>
          </cell>
        </row>
        <row r="32">
          <cell r="B32" t="str">
            <v>301290</v>
          </cell>
          <cell r="C32" t="str">
            <v>Ліквідація аварійного стану, реконструкція, реставрація, капітальний ремонт будівель, споруд і систем інженерного забезпечення з оновленням обладнання державного підприємства "Санаторій "Гурзуфський"</v>
          </cell>
        </row>
        <row r="33">
          <cell r="B33" t="str">
            <v>301330</v>
          </cell>
          <cell r="C33" t="str">
            <v>Підготовка науково-педагогічних і наукових кадрів з питань стратегічних проблем внутрішньої і зовнішньої політики</v>
          </cell>
        </row>
        <row r="34">
          <cell r="B34" t="str">
            <v>301340</v>
          </cell>
          <cell r="C34" t="str">
            <v>Заходи щодо зміцнення матеріально-технічної бази Національного палацу мистецтв "Україна"</v>
          </cell>
        </row>
        <row r="35">
          <cell r="B35" t="str">
            <v>301360</v>
          </cell>
          <cell r="C35" t="str">
            <v>Фінансова підтримка Національного камерного ансамблю "Київські солісти", Національного культурно-мистецького та музейного комплексу "Мистецький арсенал", Національного комплексу "Експоцентр України", інформаційного бюлетеня "Офіційний вісник Президента У</v>
          </cell>
        </row>
        <row r="36">
          <cell r="B36" t="str">
            <v>301370</v>
          </cell>
          <cell r="C36" t="str">
            <v>Надання науково-методичної та консультативної підтримки розвитку місцевого самоврядування</v>
          </cell>
        </row>
        <row r="37">
          <cell r="B37" t="str">
            <v>301380</v>
          </cell>
          <cell r="C37" t="str">
            <v>Забезпечення перевезень вищих посадових осіб держави авіаційним транспортом</v>
          </cell>
        </row>
        <row r="38">
          <cell r="B38" t="str">
            <v>301390</v>
          </cell>
          <cell r="C38" t="str">
            <v>Відновлення у державній власності будівель і споруд пансіонату "Гліцинія"</v>
          </cell>
        </row>
        <row r="39">
          <cell r="B39" t="str">
            <v>301410</v>
          </cell>
          <cell r="C39" t="str">
            <v>Фінансова підтримка Національного комплексу "Експоцентр України"</v>
          </cell>
        </row>
        <row r="40">
          <cell r="B40" t="str">
            <v>301420</v>
          </cell>
          <cell r="C40" t="str">
            <v>Заходи з обміну та вивчення досвіду у провідних клініках світу</v>
          </cell>
        </row>
        <row r="41">
          <cell r="B41" t="str">
            <v>301430</v>
          </cell>
          <cell r="C41" t="str">
            <v>Створення Національного культурно-мистецького та музейного комплексу "Мистецький арсенал"</v>
          </cell>
        </row>
        <row r="42">
          <cell r="B42" t="str">
            <v>301440</v>
          </cell>
          <cell r="C42" t="str">
            <v>Проведення міжнародного форуму "Європа і Україна"</v>
          </cell>
        </row>
        <row r="43">
          <cell r="B43" t="str">
            <v>301450</v>
          </cell>
          <cell r="C43" t="str">
            <v>Конкурсний відбір та присудження Національної премії України імені Тараса Шевченка</v>
          </cell>
        </row>
        <row r="44">
          <cell r="B44" t="str">
            <v>301460</v>
          </cell>
          <cell r="C44" t="str">
            <v>Виплата Державних премій України</v>
          </cell>
        </row>
        <row r="45">
          <cell r="B45" t="str">
            <v>301470</v>
          </cell>
          <cell r="C45" t="str">
            <v>Проведення Всеукраїнського фестивалю патріотичної пісні "Будь вільним!"</v>
          </cell>
        </row>
        <row r="46">
          <cell r="B46" t="str">
            <v>301800</v>
          </cell>
          <cell r="C46" t="str">
            <v>Капітальний ремонт житлового фонду</v>
          </cell>
        </row>
        <row r="47">
          <cell r="B47" t="str">
            <v>301810</v>
          </cell>
          <cell r="C47" t="str">
            <v>Будівництво, капітальний ремонт, реконструкція, реставрація та придбання обладнання</v>
          </cell>
        </row>
        <row r="48">
          <cell r="B48" t="str">
            <v>301820</v>
          </cell>
          <cell r="C48" t="str">
            <v>Реконструкція корпусу N 1 Державного підприємства "Санаторій "Кришталевий палац"</v>
          </cell>
        </row>
        <row r="49">
          <cell r="B49" t="str">
            <v>301830</v>
          </cell>
          <cell r="C49" t="str">
            <v>Виконання невідкладних заходів у Маріїнському палаці</v>
          </cell>
        </row>
        <row r="50">
          <cell r="B50" t="str">
            <v>301840</v>
          </cell>
          <cell r="C50" t="str">
            <v>Створення Культурно-мистецького та музейного комплексу іМистецький арсеналі</v>
          </cell>
        </row>
        <row r="51">
          <cell r="B51" t="str">
            <v>301850</v>
          </cell>
          <cell r="C51" t="str">
            <v>Реконструкція будинку для розміщення Представництва Президента України в Автономній Республіці  Крим, Ради представників кримськотатарського народу у м.Сімферополі</v>
          </cell>
        </row>
        <row r="52">
          <cell r="B52" t="str">
            <v>301860</v>
          </cell>
          <cell r="C52" t="str">
            <v>Реставрація та пристосування Маріїнського палацу в м. Києві</v>
          </cell>
        </row>
        <row r="53">
          <cell r="B53" t="str">
            <v>301870</v>
          </cell>
          <cell r="C53" t="str">
            <v>Аварійно-відновлювальні роботи з ліквідації аварійного стану житлового будинку по вул. Срібнокільській, 20 у м. Києві</v>
          </cell>
        </row>
        <row r="54">
          <cell r="B54" t="str">
            <v>301880</v>
          </cell>
          <cell r="C54" t="str">
            <v>Капітальний ремонт будівель Державного підприємства "Санаторій "Південний"</v>
          </cell>
        </row>
        <row r="55">
          <cell r="B55" t="str">
            <v>301890</v>
          </cell>
          <cell r="C55" t="str">
            <v>Будівництво Реабілітаційного центру на базі Державного підприємства "Санаторій "Конча-Заспа"</v>
          </cell>
        </row>
        <row r="56">
          <cell r="B56" t="str">
            <v>303000</v>
          </cell>
          <cell r="C56" t="str">
            <v>Представництво Президента України в Автономній Республіці Крим</v>
          </cell>
        </row>
        <row r="57">
          <cell r="B57" t="str">
            <v>303010</v>
          </cell>
          <cell r="C57" t="str">
            <v>Здійснення повноважень постійним представником Президента України в Автономній Республіці Крим</v>
          </cell>
        </row>
        <row r="58">
          <cell r="B58" t="str">
            <v>304000</v>
          </cell>
          <cell r="C58" t="str">
            <v>Національна служба посередництва і примирення України</v>
          </cell>
        </row>
        <row r="59">
          <cell r="B59" t="str">
            <v>304010</v>
          </cell>
          <cell r="C59" t="str">
            <v>Сприяння врегулюванню колективних трудових спорів (конфліктів)</v>
          </cell>
        </row>
        <row r="60">
          <cell r="B60" t="str">
            <v>304020</v>
          </cell>
          <cell r="C60" t="str">
            <v>Прикладні розробки з питань посередництва і примирення при вирішенні колективних трудових спорів (конфліктів)</v>
          </cell>
        </row>
        <row r="61">
          <cell r="B61" t="str">
            <v>410000</v>
          </cell>
          <cell r="C61" t="str">
            <v>Господарсько-фінансовий департамент Секретаріату Кабінету Міністрів України</v>
          </cell>
        </row>
        <row r="62">
          <cell r="B62" t="str">
            <v>411000</v>
          </cell>
          <cell r="C62" t="str">
            <v>Секретаріат Кабінету Міністрів України</v>
          </cell>
        </row>
        <row r="63">
          <cell r="B63" t="str">
            <v>411010</v>
          </cell>
          <cell r="C63" t="str">
            <v>Обслуговування та організаційне, інформаційно-аналітичне та матеріально-технічне забезпечення діяльності Кабінету Міністрів України</v>
          </cell>
        </row>
        <row r="64">
          <cell r="B64" t="str">
            <v>411020</v>
          </cell>
          <cell r="C64" t="str">
            <v>Організація та здійснення офіційних прийомів керівництвом Кабінету Міністрів України</v>
          </cell>
        </row>
        <row r="65">
          <cell r="B65" t="str">
            <v>411030</v>
          </cell>
          <cell r="C65" t="str">
            <v>Обслуговування діяльності Кабінету Міністрів України</v>
          </cell>
        </row>
        <row r="66">
          <cell r="B66" t="str">
            <v>411040</v>
          </cell>
          <cell r="C66" t="str">
            <v>Створення спеціальної інформаційно-телекомунікаційної системи органів виконавчої влади, розвиток та інтеграція інформаційних ресурсів і технологій органів державної влади</v>
          </cell>
        </row>
        <row r="67">
          <cell r="B67" t="str">
            <v>411050</v>
          </cell>
          <cell r="C67" t="str">
            <v>Візити урядових делегацій та відрядження працівників органів державної влади за кордон  за рішенням Кабінету Міністрів України</v>
          </cell>
        </row>
        <row r="68">
          <cell r="B68" t="str">
            <v>411060</v>
          </cell>
          <cell r="C68" t="str">
            <v>Перепідготовка та підвищення кваліфікації працівників Секретаріату Кабінету Міністрів України</v>
          </cell>
        </row>
        <row r="69">
          <cell r="B69" t="str">
            <v>411070</v>
          </cell>
          <cell r="C69" t="str">
            <v>Фінансова підтримка газети "Урядовий кур'єр"</v>
          </cell>
        </row>
        <row r="70">
          <cell r="B70" t="str">
            <v>411110</v>
          </cell>
          <cell r="C70" t="str">
            <v>Організаційне забезпечення підготовки та проведення в Україні фінальної частини чемпіонату Європи 2012 року з футболу</v>
          </cell>
        </row>
        <row r="71">
          <cell r="B71" t="str">
            <v>411120</v>
          </cell>
          <cell r="C71" t="str">
            <v>Забезпечення функціонування та розвитку системи спеціальної інформації</v>
          </cell>
        </row>
        <row r="72">
          <cell r="B72" t="str">
            <v>411130</v>
          </cell>
          <cell r="C72" t="str">
            <v>Інформаційно-аналітичне та організаційне забезпечення оперативного реагування органів виконавчої влади</v>
          </cell>
        </row>
        <row r="73">
          <cell r="B73" t="str">
            <v>411140</v>
          </cell>
          <cell r="C73" t="str">
            <v>Підтримка реалізації комплексної реформи державного управління</v>
          </cell>
        </row>
        <row r="74">
          <cell r="B74" t="str">
            <v>411150</v>
          </cell>
          <cell r="C74" t="str">
            <v>Забезпечення розслідування авіаційних подій та інцидентів з цивільними повітряними суднами Національним бюро</v>
          </cell>
        </row>
        <row r="75">
          <cell r="B75" t="str">
            <v>411160</v>
          </cell>
          <cell r="C75" t="str">
            <v>Забезпечення функціонування Фонду розвитку інновацій</v>
          </cell>
        </row>
        <row r="76">
          <cell r="B76" t="str">
            <v>411170</v>
          </cell>
          <cell r="C76" t="str">
            <v>Створення та функціонування офісу із залучення та підтримки інвестицій</v>
          </cell>
        </row>
        <row r="77">
          <cell r="B77" t="str">
            <v>411190</v>
          </cell>
          <cell r="C77" t="str">
            <v>Заходи з підтримки розвитку лідерства в Україні</v>
          </cell>
        </row>
        <row r="78">
          <cell r="B78" t="str">
            <v>411200</v>
          </cell>
          <cell r="C78" t="str">
            <v>Організаційне, матеріально-технічне, інформаційне та інше забезпечення діяльності Національної ради України з питань розвитку науки і технологій</v>
          </cell>
        </row>
        <row r="79">
          <cell r="B79" t="str">
            <v>412000</v>
          </cell>
          <cell r="C79" t="str">
            <v>Державна служба з питань Автономної Республіки Крим та міста Севастополя</v>
          </cell>
        </row>
        <row r="80">
          <cell r="B80" t="str">
            <v>412010</v>
          </cell>
          <cell r="C80" t="str">
            <v>Керівництво та управління з питань Автономної Республіки Крим та міста Севастополя</v>
          </cell>
        </row>
        <row r="81">
          <cell r="B81" t="str">
            <v>416000</v>
          </cell>
          <cell r="C81" t="str">
            <v>Державне агентство з питань електронного урядування України</v>
          </cell>
        </row>
        <row r="82">
          <cell r="B82" t="str">
            <v>416010</v>
          </cell>
          <cell r="C82" t="str">
            <v>Керівництво та управління у сфері електронного урядування</v>
          </cell>
        </row>
        <row r="83">
          <cell r="B83" t="str">
            <v>416030</v>
          </cell>
          <cell r="C83" t="str">
            <v>Електронне урядування та Національна програма інформатизації</v>
          </cell>
        </row>
        <row r="84">
          <cell r="B84" t="str">
            <v>417000</v>
          </cell>
          <cell r="C84" t="str">
            <v>Державна аудиторська служба України</v>
          </cell>
        </row>
        <row r="85">
          <cell r="B85" t="str">
            <v>417010</v>
          </cell>
          <cell r="C85" t="str">
            <v>Керівництво та управління у сфері контролю за витрачанням бюджетних коштів</v>
          </cell>
        </row>
        <row r="86">
          <cell r="B86" t="str">
            <v>420000</v>
          </cell>
          <cell r="C86" t="str">
            <v>Господарсько-фінансовий департамент Секретаріату Кабінету Міністрів України (загальнодержавні видатки та кредитування)</v>
          </cell>
        </row>
        <row r="87">
          <cell r="B87" t="str">
            <v>421000</v>
          </cell>
          <cell r="C87" t="str">
            <v>Секретаріат Кабінету Міністрів України (загальнодержавні видатки та кредитування)</v>
          </cell>
        </row>
        <row r="88">
          <cell r="B88" t="str">
            <v>421010</v>
          </cell>
          <cell r="C88" t="str">
            <v>Заходи щодо оптимізації системи центральних органів виконавчої влади та скорочення кількості контролюючих органів</v>
          </cell>
        </row>
        <row r="89">
          <cell r="B89" t="str">
            <v>421020</v>
          </cell>
          <cell r="C89" t="str">
            <v>Здійснення державного контролю за додержанням законодавства про захист прав споживачів</v>
          </cell>
        </row>
        <row r="90">
          <cell r="B90" t="str">
            <v>421040</v>
          </cell>
          <cell r="C90" t="str">
            <v>Протиепізоотичні заходи та участь у Міжнародному епізоотичному бюро</v>
          </cell>
        </row>
        <row r="91">
          <cell r="B91" t="str">
            <v>421050</v>
          </cell>
          <cell r="C91" t="str">
            <v>Організація і регулювання діяльності установ ветеринарної та фітосанітарної служби</v>
          </cell>
        </row>
        <row r="92">
          <cell r="B92" t="str">
            <v>421060</v>
          </cell>
          <cell r="C92" t="str">
            <v>Підтримка реалізації комплексної реформи державного управління</v>
          </cell>
        </row>
        <row r="93">
          <cell r="B93" t="str">
            <v>500000</v>
          </cell>
          <cell r="C93" t="str">
            <v>Державна судова адміністрація України</v>
          </cell>
        </row>
        <row r="94">
          <cell r="B94" t="str">
            <v>501000</v>
          </cell>
          <cell r="C94" t="str">
            <v>Апарат Державної судової адміністрації України</v>
          </cell>
        </row>
        <row r="95">
          <cell r="B95" t="str">
            <v>501010</v>
          </cell>
          <cell r="C95" t="str">
            <v>Організаційне забезпечення діяльності судів та установ судової системи</v>
          </cell>
        </row>
        <row r="96">
          <cell r="B96" t="str">
            <v>501020</v>
          </cell>
          <cell r="C96" t="str">
            <v>Забезпечення здійснення правосуддя місцевими, апеляційними та вищими спеціалізованими судами</v>
          </cell>
        </row>
        <row r="97">
          <cell r="B97" t="str">
            <v>501030</v>
          </cell>
          <cell r="C97" t="str">
            <v>Здійснення правосуддя апеляційними загальними судами</v>
          </cell>
        </row>
        <row r="98">
          <cell r="B98" t="str">
            <v>501040</v>
          </cell>
          <cell r="C98" t="str">
            <v>Здійснення правосуддя місцевими загальними судами</v>
          </cell>
        </row>
        <row r="99">
          <cell r="B99" t="str">
            <v>501050</v>
          </cell>
          <cell r="C99" t="str">
            <v>Здійснення правосуддя військовими судами</v>
          </cell>
        </row>
        <row r="100">
          <cell r="B100" t="str">
            <v>501080</v>
          </cell>
          <cell r="C100" t="str">
            <v>Здійснення правосуддя апеляційними господарськими судами</v>
          </cell>
        </row>
        <row r="101">
          <cell r="B101" t="str">
            <v>501100</v>
          </cell>
          <cell r="C101" t="str">
            <v>Забезпечення діяльності Вищої кваліфікаційної комісії суддів України</v>
          </cell>
        </row>
        <row r="102">
          <cell r="B102" t="str">
            <v>501110</v>
          </cell>
          <cell r="C102" t="str">
            <v>Організація спеціальної підготовки кандидатів на посаду судді, підготовка суддів та працівників апарату судів Національною школою суддів України</v>
          </cell>
        </row>
        <row r="103">
          <cell r="B103" t="str">
            <v>501150</v>
          </cell>
          <cell r="C103" t="str">
            <v>Виконання рішень судів на користь суддів  та працівників апаратів судів</v>
          </cell>
        </row>
        <row r="104">
          <cell r="B104" t="str">
            <v>501160</v>
          </cell>
          <cell r="C104" t="str">
            <v>Здійснення правосуддя апеляційними адміністративними судами</v>
          </cell>
        </row>
        <row r="105">
          <cell r="B105" t="str">
            <v>501170</v>
          </cell>
          <cell r="C105" t="str">
            <v>Здійснення правосуддя місцевими адміністративними судами</v>
          </cell>
        </row>
        <row r="106">
          <cell r="B106" t="str">
            <v>501180</v>
          </cell>
          <cell r="C106" t="str">
            <v>Придбання (будівництво) житла для суддів Апеляційного суду України, апеляційних і місцевих судів</v>
          </cell>
        </row>
        <row r="107">
          <cell r="B107" t="str">
            <v>501190</v>
          </cell>
          <cell r="C107" t="str">
            <v>Створення автоматизованої системи документообігу у судах та забезпечення її функціонування</v>
          </cell>
        </row>
        <row r="108">
          <cell r="B108" t="str">
            <v>501200</v>
          </cell>
          <cell r="C108" t="str">
            <v>Проведення санації будівель бюджетних установ Державної судової адміністрації, у тому числі розроблення проектно-кошторисної документації</v>
          </cell>
        </row>
        <row r="109">
          <cell r="B109" t="str">
            <v>501210</v>
          </cell>
          <cell r="C109" t="str">
            <v>Забезпечення ведення Єдиного державного реєстру судових рішень, створення та забезпечення функціонування єдиної бази даних електронних адрес, номерів факсів (телефаксів) суб'єктів владних повноважень</v>
          </cell>
        </row>
        <row r="110">
          <cell r="B110" t="str">
            <v>501600</v>
          </cell>
          <cell r="C110" t="str">
            <v>Підтримка судової реформи</v>
          </cell>
        </row>
        <row r="111">
          <cell r="B111" t="str">
            <v>501820</v>
          </cell>
          <cell r="C111" t="str">
            <v>Забезпечення судів належними приміщеннями та суддів службовим житлом</v>
          </cell>
        </row>
        <row r="112">
          <cell r="B112" t="str">
            <v>501840</v>
          </cell>
          <cell r="C112" t="str">
            <v>Реконструкція  з добудовою приміщення Шацького районного суду Волинської області</v>
          </cell>
        </row>
        <row r="113">
          <cell r="B113" t="str">
            <v>550000</v>
          </cell>
          <cell r="C113" t="str">
            <v>Верховний Суд</v>
          </cell>
        </row>
        <row r="114">
          <cell r="B114" t="str">
            <v>551000</v>
          </cell>
          <cell r="C114" t="str">
            <v>Апарат Верховного Суду</v>
          </cell>
        </row>
        <row r="115">
          <cell r="B115" t="str">
            <v>551010</v>
          </cell>
          <cell r="C115" t="str">
            <v>Здійснення правосуддя Верховним Судом</v>
          </cell>
        </row>
        <row r="116">
          <cell r="B116" t="str">
            <v>600000</v>
          </cell>
          <cell r="C116" t="str">
            <v>Верховний Суд України</v>
          </cell>
        </row>
        <row r="117">
          <cell r="B117" t="str">
            <v>601000</v>
          </cell>
          <cell r="C117" t="str">
            <v>Апарат Верховного Суду України</v>
          </cell>
        </row>
        <row r="118">
          <cell r="B118" t="str">
            <v>601010</v>
          </cell>
          <cell r="C118" t="str">
            <v>Здійснення правосуддя Верховним Судом України</v>
          </cell>
        </row>
        <row r="119">
          <cell r="B119" t="str">
            <v>601020</v>
          </cell>
          <cell r="C119" t="str">
            <v>Підвищення кваліфікації суддів та працівників апарату Верховного Суду України</v>
          </cell>
        </row>
        <row r="120">
          <cell r="B120" t="str">
            <v>650000</v>
          </cell>
          <cell r="C120" t="str">
            <v>Вищий спеціалізований суд України з розгляду цивільних і кримінальних справ</v>
          </cell>
        </row>
        <row r="121">
          <cell r="B121" t="str">
            <v>651000</v>
          </cell>
          <cell r="C121" t="str">
            <v>Апарат Вищого спеціалізованого суду України з розгляду цивільних і кримінальних справ</v>
          </cell>
        </row>
        <row r="122">
          <cell r="B122" t="str">
            <v>651010</v>
          </cell>
          <cell r="C122" t="str">
            <v>Здійснення правосуддя Вищим спеціалізованим судом України з розгляду цивільних і кримінальних справ</v>
          </cell>
        </row>
        <row r="123">
          <cell r="B123" t="str">
            <v>700000</v>
          </cell>
          <cell r="C123" t="str">
            <v>Вищий господарський суд України</v>
          </cell>
        </row>
        <row r="124">
          <cell r="B124" t="str">
            <v>701000</v>
          </cell>
          <cell r="C124" t="str">
            <v>Вищий господарський суд України</v>
          </cell>
        </row>
        <row r="125">
          <cell r="B125" t="str">
            <v>701010</v>
          </cell>
          <cell r="C125" t="str">
            <v>Здійснення правосуддя Вищим господарським судом України</v>
          </cell>
        </row>
        <row r="126">
          <cell r="B126" t="str">
            <v>750000</v>
          </cell>
          <cell r="C126" t="str">
            <v>Вищий адміністративний суд України</v>
          </cell>
        </row>
        <row r="127">
          <cell r="B127" t="str">
            <v>751000</v>
          </cell>
          <cell r="C127" t="str">
            <v>Апарат Вищого адміністративного суду України</v>
          </cell>
        </row>
        <row r="128">
          <cell r="B128" t="str">
            <v>751010</v>
          </cell>
          <cell r="C128" t="str">
            <v>Здійснення правосуддя Вищим адміністративним судом України</v>
          </cell>
        </row>
        <row r="129">
          <cell r="B129" t="str">
            <v>800000</v>
          </cell>
          <cell r="C129" t="str">
            <v>Конституційний Суд України</v>
          </cell>
        </row>
        <row r="130">
          <cell r="B130" t="str">
            <v>801000</v>
          </cell>
          <cell r="C130" t="str">
            <v>Конституційний Суд України</v>
          </cell>
        </row>
        <row r="131">
          <cell r="B131" t="str">
            <v>801010</v>
          </cell>
          <cell r="C131" t="str">
            <v>Забезпечення конституційної юрисдикції в Україні</v>
          </cell>
        </row>
        <row r="132">
          <cell r="B132" t="str">
            <v>900000</v>
          </cell>
          <cell r="C132" t="str">
            <v>Генеральна прокуратура України</v>
          </cell>
        </row>
        <row r="133">
          <cell r="B133" t="str">
            <v>901000</v>
          </cell>
          <cell r="C133" t="str">
            <v>Генеральна прокуратура України</v>
          </cell>
        </row>
        <row r="134">
          <cell r="B134" t="str">
            <v>901010</v>
          </cell>
          <cell r="C134" t="str">
            <v>Здійснення прокурорсько-слідчої діяльності, підготовка та підвищення кваліфікації кадрів прокуратури</v>
          </cell>
        </row>
        <row r="135">
          <cell r="B135" t="str">
            <v>901020</v>
          </cell>
          <cell r="C135" t="str">
            <v>Підготовка кадрів та підвищення кваліфікації прокурорсько-слідчих кадрів Національною академією прокуратури України</v>
          </cell>
        </row>
        <row r="136">
          <cell r="B136" t="str">
            <v>901030</v>
          </cell>
          <cell r="C136" t="str">
            <v>Забезпечення функцій Спеціалізованою антикорупційною прокуратурою</v>
          </cell>
        </row>
        <row r="137">
          <cell r="B137" t="str">
            <v>1000000</v>
          </cell>
          <cell r="C137" t="str">
            <v>Міністерство внутрішніх справ України</v>
          </cell>
        </row>
        <row r="138">
          <cell r="B138" t="str">
            <v>1001000</v>
          </cell>
          <cell r="C138" t="str">
            <v>Апарат Міністерства внутрішніх справ України</v>
          </cell>
        </row>
        <row r="139">
          <cell r="B139" t="str">
            <v>1001010</v>
          </cell>
          <cell r="C139" t="str">
            <v>Керівництво та управління діяльністю Міністерства внутрішніх справ України</v>
          </cell>
        </row>
        <row r="140">
          <cell r="B140" t="str">
            <v>1001020</v>
          </cell>
          <cell r="C140" t="str">
            <v>Створення та функціонування Державної інформаційної системи реєстраційного обліку фізичних осіб та їх документування</v>
          </cell>
        </row>
        <row r="141">
          <cell r="B141" t="str">
            <v>1001030</v>
          </cell>
          <cell r="C141" t="str">
            <v>Створення та впровадження Національної автоматизованої інформаційної системи Департаменту державної автомобільної інспекції України</v>
          </cell>
        </row>
        <row r="142">
          <cell r="B142" t="str">
            <v>1001040</v>
          </cell>
          <cell r="C142" t="str">
            <v>Участь органів внутрішніх справ у боротьбі з нелегальною міграцією, створення та утримання пунктів розміщення незаконних мігрантів</v>
          </cell>
        </row>
        <row r="143">
          <cell r="B143" t="str">
            <v>1001050</v>
          </cell>
          <cell r="C143" t="str">
            <v>Реалізація державної політики у сфері внутрішніх справ, забезпечення діяльності органів, установ та закладів Міністерства внутрішніх справ України</v>
          </cell>
        </row>
        <row r="144">
          <cell r="B144" t="str">
            <v>1001060</v>
          </cell>
          <cell r="C144" t="str">
            <v>Створення та впровадження єдиної системи цифрового зв'язку органів та підрозділів внутрішніх справ</v>
          </cell>
        </row>
        <row r="145">
          <cell r="B145" t="str">
            <v>1001070</v>
          </cell>
          <cell r="C145" t="str">
            <v>Участь органів внутрішніх справ у міжнародних миротворчих операціях</v>
          </cell>
        </row>
        <row r="146">
          <cell r="B146" t="str">
            <v>1001080</v>
          </cell>
          <cell r="C146" t="str">
            <v>Підготовка кадрів вищими навчальними закладами із специфічними умовами навчання</v>
          </cell>
        </row>
        <row r="147">
          <cell r="B147" t="str">
            <v>1001090</v>
          </cell>
          <cell r="C147" t="str">
            <v>Заходи, пов'язані  із забезпеченням правопорядку під час проведення Євро-2012</v>
          </cell>
        </row>
        <row r="148">
          <cell r="B148" t="str">
            <v>1001100</v>
          </cell>
          <cell r="C148" t="str">
            <v>Медичне забезпечення працівників Міністерства внутрішніх справ України, поліцейських та працівників Національної поліції України</v>
          </cell>
        </row>
        <row r="149">
          <cell r="B149" t="str">
            <v>1001110</v>
          </cell>
          <cell r="C149" t="str">
            <v>Закупівля і модернізація озброєння, військової та спеціальної техніки за державним оборонним замовленням Міністерства внутрішніх справ</v>
          </cell>
        </row>
        <row r="150">
          <cell r="B150" t="str">
            <v>1001130</v>
          </cell>
          <cell r="C150" t="str">
            <v>Дошкільна освіта та заходи з позашкільної роботи з дітьми працівників Міністерства внутрішніх справ України</v>
          </cell>
        </row>
        <row r="151">
          <cell r="B151" t="str">
            <v>1001160</v>
          </cell>
          <cell r="C151" t="str">
            <v>Забезпечення заходів спеціальними підрозділами  по боротьбі  з організованою злочинністю Міністерства внутрішніх справ України</v>
          </cell>
        </row>
        <row r="152">
          <cell r="B152" t="str">
            <v>1001170</v>
          </cell>
          <cell r="C152" t="str">
            <v>Наукове та інформаційно-аналітичне забезпечення заходів по боротьбі з організованою злочинністю і корупцією</v>
          </cell>
        </row>
        <row r="153">
          <cell r="B153" t="str">
            <v>1001180</v>
          </cell>
          <cell r="C153" t="str">
            <v>Забезпечення особистої безпеки суддів і членів їх сімей, охорони приміщень суду, громадського порядку під час здійснення правосуддя</v>
          </cell>
        </row>
        <row r="154">
          <cell r="B154" t="str">
            <v>1001190</v>
          </cell>
          <cell r="C154" t="str">
            <v>Будівництво (придбання) житла для осіб рядового і начальницького складу органів внутрішніх справ</v>
          </cell>
        </row>
        <row r="155">
          <cell r="B155" t="str">
            <v>1001200</v>
          </cell>
          <cell r="C155" t="str">
            <v>Державна підтримка фізкультурно-спортивного товариства "Динамо" України на організацію та проведення роботи з розвитку фізичної культури і спорту серед працівників і військовослужбовців правоохоронних органів</v>
          </cell>
        </row>
        <row r="156">
          <cell r="B156" t="str">
            <v>1001210</v>
          </cell>
          <cell r="C156" t="str">
            <v>Видатки для Міністерства внутрішніх справ України на реалізацію заходів щодо підвищення обороноздатності і безпеки держави</v>
          </cell>
        </row>
        <row r="157">
          <cell r="B157" t="str">
            <v>1001220</v>
          </cell>
          <cell r="C157" t="str">
            <v>Створення єдиної авіаційної системи безпеки та цивільного захисту</v>
          </cell>
        </row>
        <row r="158">
          <cell r="B158" t="str">
            <v>1002000</v>
          </cell>
          <cell r="C158" t="str">
            <v>Адміністрація Державної прикордонної служби України</v>
          </cell>
        </row>
        <row r="159">
          <cell r="B159" t="str">
            <v>1002010</v>
          </cell>
          <cell r="C159" t="str">
            <v>Керівництво та управління у сфері охорони державного кордону України</v>
          </cell>
        </row>
        <row r="160">
          <cell r="B160" t="str">
            <v>1002030</v>
          </cell>
          <cell r="C160" t="str">
            <v>Матеріально-технічне забезпечення Державної прикордонної служби України та утримання її особового складу</v>
          </cell>
        </row>
        <row r="161">
          <cell r="B161" t="str">
            <v>1002060</v>
          </cell>
          <cell r="C161" t="str">
            <v>Підготовка кадрів та підвищення кваліфікації Національною академією Державної прикордонної служби України</v>
          </cell>
        </row>
        <row r="162">
          <cell r="B162" t="str">
            <v>1002070</v>
          </cell>
          <cell r="C162" t="str">
            <v>Будівництво (придбання) житла для військовослужбовців Державної прикордонної служби України</v>
          </cell>
        </row>
        <row r="163">
          <cell r="B163" t="str">
            <v>1002080</v>
          </cell>
          <cell r="C163" t="str">
            <v>Розвиток Державної прикордонної служби України</v>
          </cell>
        </row>
        <row r="164">
          <cell r="B164" t="str">
            <v>1002100</v>
          </cell>
          <cell r="C164" t="str">
            <v>Облаштування та реконструкція державного кордону</v>
          </cell>
        </row>
        <row r="165">
          <cell r="B165" t="str">
            <v>1002110</v>
          </cell>
          <cell r="C165" t="str">
            <v>Розвідувальна діяльність у сфері захисту державного кордону</v>
          </cell>
        </row>
        <row r="166">
          <cell r="B166" t="str">
            <v>1002120</v>
          </cell>
          <cell r="C166" t="str">
            <v>Заходи з інженерно-технічного облаштування кордону</v>
          </cell>
        </row>
        <row r="167">
          <cell r="B167" t="str">
            <v>1002130</v>
          </cell>
          <cell r="C167" t="str">
            <v>Видатки для Адміністрації Державної прикордонної служби України на реалізацію заходів щодо підвищення обороноздатності і безпеки держави</v>
          </cell>
        </row>
        <row r="168">
          <cell r="B168" t="str">
            <v>1002600</v>
          </cell>
          <cell r="C168" t="str">
            <v>Реалізація проекту з розбудови підрозділів охорони кордону</v>
          </cell>
        </row>
        <row r="169">
          <cell r="B169" t="str">
            <v>1002800</v>
          </cell>
          <cell r="C169" t="str">
            <v>Будівництво, реконструкція та капітальний ремонт об'єктів Державної прикордонної служби України</v>
          </cell>
        </row>
        <row r="170">
          <cell r="B170" t="str">
            <v>1003000</v>
          </cell>
          <cell r="C170" t="str">
            <v>Національна гвардія України</v>
          </cell>
        </row>
        <row r="171">
          <cell r="B171" t="str">
            <v>1003010</v>
          </cell>
          <cell r="C171" t="str">
            <v>Керівництво та управління Національною гвардією України</v>
          </cell>
        </row>
        <row r="172">
          <cell r="B172" t="str">
            <v>1003020</v>
          </cell>
          <cell r="C172" t="str">
            <v>Забезпечення виконання завдань та функцій Національної гвардії України</v>
          </cell>
        </row>
        <row r="173">
          <cell r="B173" t="str">
            <v>1003030</v>
          </cell>
          <cell r="C173" t="str">
            <v>Охорона особливо важливих державних об'єктів, дипломатичних та консульських представництв іноземних держав на території України, супроводження перевезення ядерних матеріалів по території України</v>
          </cell>
        </row>
        <row r="174">
          <cell r="B174" t="str">
            <v>1003040</v>
          </cell>
          <cell r="C174" t="str">
            <v>Фінансове забезпечення зобов'язань по сплаті земельного податку військовими частинами, закладами, установами та організаціями внутрішніх військ Міністерства внутрішніх справ, які утримуються за рахунок бюджету</v>
          </cell>
        </row>
        <row r="175">
          <cell r="B175" t="str">
            <v>1003050</v>
          </cell>
          <cell r="C175" t="str">
            <v>Заходи, пов'язані із переходом на військову службу за контрактом</v>
          </cell>
        </row>
        <row r="176">
          <cell r="B176" t="str">
            <v>1003070</v>
          </cell>
          <cell r="C176" t="str">
            <v>Підготовка кадрів для Національної гвардії України вищими навчальними закладами</v>
          </cell>
        </row>
        <row r="177">
          <cell r="B177" t="str">
            <v>1003080</v>
          </cell>
          <cell r="C177" t="str">
            <v>Стаціонарне лікування військовослужбовців Національної гвардії України у власних медичних закладах</v>
          </cell>
        </row>
        <row r="178">
          <cell r="B178" t="str">
            <v>1003090</v>
          </cell>
          <cell r="C178" t="str">
            <v>Будівництво (придбання) житла для військовослужбовців Національної гвардії України</v>
          </cell>
        </row>
        <row r="179">
          <cell r="B179" t="str">
            <v>1003100</v>
          </cell>
          <cell r="C179" t="str">
            <v>Видатки для Національної гвардії України на реалізацію заходів щодо підвищення обороноздатності і безпеки держави</v>
          </cell>
        </row>
        <row r="180">
          <cell r="B180" t="str">
            <v>1004000</v>
          </cell>
          <cell r="C180" t="str">
            <v>Державна міграційна служба України</v>
          </cell>
        </row>
        <row r="181">
          <cell r="B181" t="str">
            <v>1004010</v>
          </cell>
          <cell r="C181" t="str">
            <v>Керівництво та управління у сфері міграції, громадянства, імміграції та реєстрації фізичних осіб</v>
          </cell>
        </row>
        <row r="182">
          <cell r="B182" t="str">
            <v>1004020</v>
          </cell>
          <cell r="C182" t="str">
            <v>Забезпечення виконання завдань та функцій у сфері громадянства, імміграції та реєстрації фізичних осіб</v>
          </cell>
        </row>
        <row r="183">
          <cell r="B183" t="str">
            <v>1004040</v>
          </cell>
          <cell r="C183" t="str">
            <v>Створення та впровадження єдиної національної бази даних управління міграційними потоками</v>
          </cell>
        </row>
        <row r="184">
          <cell r="B184" t="str">
            <v>1004050</v>
          </cell>
          <cell r="C184" t="str">
            <v>Утримання установ тимчасового розміщення біженців та інших категорій мігрантів, виконання міжнародних угод про реадмісію</v>
          </cell>
        </row>
        <row r="185">
          <cell r="B185" t="str">
            <v>1004060</v>
          </cell>
          <cell r="C185" t="str">
            <v>Надання допомоги біженцям</v>
          </cell>
        </row>
        <row r="186">
          <cell r="B186" t="str">
            <v>1004070</v>
          </cell>
          <cell r="C186" t="str">
            <v>Внески до Міжнародної організації з міграції</v>
          </cell>
        </row>
        <row r="187">
          <cell r="B187" t="str">
            <v>1004080</v>
          </cell>
          <cell r="C187" t="str">
            <v>Створення та утримання пунктів розміщення незаконних мігрантів та інформаційної системи обліку та аналізу міграційних потоків</v>
          </cell>
        </row>
        <row r="188">
          <cell r="B188" t="str">
            <v>1004090</v>
          </cell>
          <cell r="C188" t="str">
            <v>Створення та функціонування Єдиного державного демографічного реєстру</v>
          </cell>
        </row>
        <row r="189">
          <cell r="B189" t="str">
            <v>1006000</v>
          </cell>
          <cell r="C189" t="str">
            <v>Державна служба України з надзвичайних ситуацій</v>
          </cell>
        </row>
        <row r="190">
          <cell r="B190" t="str">
            <v>1006010</v>
          </cell>
          <cell r="C190" t="str">
            <v>Керівництво та управління у сфері надзвичайних ситуацій</v>
          </cell>
        </row>
        <row r="191">
          <cell r="B191" t="str">
            <v>1006050</v>
          </cell>
          <cell r="C191" t="str">
            <v>Авіаційні роботи з пошуку і рятування</v>
          </cell>
        </row>
        <row r="192">
          <cell r="B192" t="str">
            <v>1006060</v>
          </cell>
          <cell r="C192" t="str">
            <v>Гідрометеорологічна діяльність</v>
          </cell>
        </row>
        <row r="193">
          <cell r="B193" t="str">
            <v>1006070</v>
          </cell>
          <cell r="C193" t="str">
            <v>Прикладні наукові та науково-технічні розробки, виконання робіт за державними цільовими програмами і державним замовленням у сфері гідрометеорології, підготовка наукових кадрів</v>
          </cell>
        </row>
        <row r="194">
          <cell r="B194" t="str">
            <v>1006080</v>
          </cell>
          <cell r="C194" t="str">
            <v>Прикладні наукові та науково-технічні розробки, виконання робіт за державними цільовими програмами і державним замовленням у сфері цивільного захисту та пожежної безпеки, підготовка наукових кадрів</v>
          </cell>
        </row>
        <row r="195">
          <cell r="B195" t="str">
            <v>1006090</v>
          </cell>
          <cell r="C195" t="str">
            <v>Придбання пожежної та іншої спеціальної техніки вітчизняного виробництва</v>
          </cell>
        </row>
        <row r="196">
          <cell r="B196" t="str">
            <v>1006100</v>
          </cell>
          <cell r="C196" t="str">
            <v>Видатки для Державної служби України з надзвичайних ситуацій на реалізацію заходів щодо підвищення обороноздатності і безпеки держави</v>
          </cell>
        </row>
        <row r="197">
          <cell r="B197" t="str">
            <v>1006110</v>
          </cell>
          <cell r="C197" t="str">
            <v>Будівництво (придбання) житла для осіб рядового і начальницького складу Державної служби України з надзвичайних ситуацій</v>
          </cell>
        </row>
        <row r="198">
          <cell r="B198" t="str">
            <v>1006280</v>
          </cell>
          <cell r="C198" t="str">
            <v>Забезпечення діяльності сил цивільного захисту</v>
          </cell>
        </row>
        <row r="199">
          <cell r="B199" t="str">
            <v>1006360</v>
          </cell>
          <cell r="C199" t="str">
            <v>Підготовка кадрів у сфері цивільного захисту</v>
          </cell>
        </row>
        <row r="200">
          <cell r="B200" t="str">
            <v>1007000</v>
          </cell>
          <cell r="C200" t="str">
            <v>Національна поліція України</v>
          </cell>
        </row>
        <row r="201">
          <cell r="B201" t="str">
            <v>1007010</v>
          </cell>
          <cell r="C201" t="str">
            <v>Керівництво та управління діяльністю Національної поліції України</v>
          </cell>
        </row>
        <row r="202">
          <cell r="B202" t="str">
            <v>1007020</v>
          </cell>
          <cell r="C202" t="str">
            <v>Забезпечення діяльності підрозділів, установ та закладів Національної поліції України</v>
          </cell>
        </row>
        <row r="203">
          <cell r="B203" t="str">
            <v>1007030</v>
          </cell>
          <cell r="C203" t="str">
            <v>Дошкільна освіта та заходи з позашкільної роботи з дітьми поліцейських та працівників Національної поліції України</v>
          </cell>
        </row>
        <row r="204">
          <cell r="B204" t="str">
            <v>1007040</v>
          </cell>
          <cell r="C204" t="str">
            <v>Видатки для Національної поліції України на реалізацію заходів щодо підвищення обороноздатності і безпеки держави</v>
          </cell>
        </row>
        <row r="205">
          <cell r="B205" t="str">
            <v>1010000</v>
          </cell>
          <cell r="C205" t="str">
            <v>Міністерство внутрішніх справ України (загальнодержавні витрати)</v>
          </cell>
        </row>
        <row r="206">
          <cell r="B206" t="str">
            <v>1011000</v>
          </cell>
          <cell r="C206" t="str">
            <v>Міністерство внутрішніх справ України (загальнодержавні витрати)</v>
          </cell>
        </row>
        <row r="207">
          <cell r="B207" t="str">
            <v>1100000</v>
          </cell>
          <cell r="C207" t="str">
            <v>Міністерство енергетики та вугільної промисловості України</v>
          </cell>
        </row>
        <row r="208">
          <cell r="B208" t="str">
            <v>1101000</v>
          </cell>
          <cell r="C208" t="str">
            <v>Апарат Міністерства енергетики та вугільної промисловості України</v>
          </cell>
        </row>
        <row r="209">
          <cell r="B209" t="str">
            <v>1101010</v>
          </cell>
          <cell r="C209" t="str">
            <v>Загальне керівництво та управління у сфері паливно-енергетичного комплексу та вугільної промисловості</v>
          </cell>
        </row>
        <row r="210">
          <cell r="B210" t="str">
            <v>1101030</v>
          </cell>
          <cell r="C210" t="str">
            <v>Прикладні наукові та науково-технічні розробки, виконання робіт за державними цільовими програмами і державним замовленням, підготовка наукових кадрів та фінансова підтримка розвитку наукової інфраструктури у сфері паливно-енергетичного комплексу й вугіл</v>
          </cell>
        </row>
        <row r="211">
          <cell r="B211" t="str">
            <v>1101070</v>
          </cell>
          <cell r="C211" t="str">
            <v>Ліквідація збиткових вугледобувних та вуглепереробних підприємств</v>
          </cell>
        </row>
        <row r="212">
          <cell r="B212" t="str">
            <v>1101080</v>
          </cell>
          <cell r="C212" t="str">
            <v>Поповнення статутного капіталу державного концерну іЯдерне паливоі з метою придбання Концерном акцій додаткової емісії ПрАТ іЗавод з виробництва  ядерного паливаі</v>
          </cell>
        </row>
        <row r="213">
          <cell r="B213" t="str">
            <v>1101090</v>
          </cell>
          <cell r="C213" t="str">
            <v>Підготовка фахівців для підприємств ядерно-промислового комплексу Севастопольським національним університетом ядерної енергії та промисловості</v>
          </cell>
        </row>
        <row r="214">
          <cell r="B214" t="str">
            <v>1101100</v>
          </cell>
          <cell r="C214" t="str">
            <v>Гірничорятувальні заходи на вугледобувних підприємствах</v>
          </cell>
        </row>
        <row r="215">
          <cell r="B215" t="str">
            <v>1101110</v>
          </cell>
          <cell r="C215" t="str">
            <v>Державна підтримка вугледобувних підприємств на часткове покриття витрат із собівартості готової товарної вугільної продукції</v>
          </cell>
        </row>
        <row r="216">
          <cell r="B216" t="str">
            <v>1101120</v>
          </cell>
          <cell r="C216" t="str">
            <v>Створення резерву ядерного палива та ядерних матеріалів</v>
          </cell>
        </row>
        <row r="217">
          <cell r="B217" t="str">
            <v>1101130</v>
          </cell>
          <cell r="C217" t="str">
            <v>Фінансова підтримка розвитку наукової інфраструктури у сфері енергетики</v>
          </cell>
        </row>
        <row r="218">
          <cell r="B218" t="str">
            <v>1101140</v>
          </cell>
          <cell r="C218" t="str">
            <v>Фізичний захист ядерних установок та ядерних матеріалів</v>
          </cell>
        </row>
        <row r="219">
          <cell r="B219" t="str">
            <v>1101160</v>
          </cell>
          <cell r="C219" t="str">
            <v>Заходи з охорони праці та підвищення техніки безпеки на вугледобувних підприємствах</v>
          </cell>
        </row>
        <row r="220">
          <cell r="B220" t="str">
            <v>1101180</v>
          </cell>
          <cell r="C220" t="str">
            <v>Реалізація заходів, передбачених Державною цільовою економічною програмою енергоефективності на 2010 - 2015 роки</v>
          </cell>
        </row>
        <row r="221">
          <cell r="B221" t="str">
            <v>1101190</v>
          </cell>
          <cell r="C221" t="str">
            <v>Заходи з реалізації Державної цільової  екологічної програми  приведення в безпечний стан уранових об'єктів виробничого об'єднання "Придніпровський хімічний завод"</v>
          </cell>
        </row>
        <row r="222">
          <cell r="B222" t="str">
            <v>1101200</v>
          </cell>
          <cell r="C222" t="str">
            <v>Державна підтримка будівництва вугле- та торфодобувних підприємств, технічне переоснащення зазначених підприємств</v>
          </cell>
        </row>
        <row r="223">
          <cell r="B223" t="str">
            <v>1101210</v>
          </cell>
          <cell r="C223" t="str">
            <v>Технічне переоснащення державних вугле- та торфодобувних підприємств, в тому числі через здешевлення кредитів, отриманих у 2010 - 2011 роках, а також фінансування програми реновації гірничошахтного обладнання</v>
          </cell>
        </row>
        <row r="224">
          <cell r="B224" t="str">
            <v>1101310</v>
          </cell>
          <cell r="C224" t="str">
            <v>Облаштування Одеського і Безіменного газових родовищ та Субботінського нафтового родовища для введення їх в експлуатацію</v>
          </cell>
        </row>
        <row r="225">
          <cell r="B225" t="str">
            <v>1101340</v>
          </cell>
          <cell r="C225" t="str">
            <v>Заходи по передачі об'єктів соціальної інфраструктури, які перебувають на балансі вугледобувних підприємств, у комунальну власність</v>
          </cell>
        </row>
        <row r="226">
          <cell r="B226" t="str">
            <v>1101390</v>
          </cell>
          <cell r="C226" t="str">
            <v>Будівництво енергоблоків атомних, гідроакумулюючих, інших електростанцій, теплоелектроцентралей, будівництво та реконструкція ліній електропередачі та підстанцій</v>
          </cell>
        </row>
        <row r="227">
          <cell r="B227" t="str">
            <v>1101400</v>
          </cell>
          <cell r="C227"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228">
          <cell r="B228" t="str">
            <v>1101420</v>
          </cell>
          <cell r="C228" t="str">
            <v>Часткова компенсація Національній акціонерній компанії "Нафтогаз України" різниці між цінами закупівлі імпортованого природного газу та його реалізації суб'єктам господарювання на виробництво теплової енергії, яка споживається населенням, у тому числі не</v>
          </cell>
        </row>
        <row r="229">
          <cell r="B229" t="str">
            <v>1101430</v>
          </cell>
          <cell r="C229" t="str">
            <v>Виконання першочергових екологічних заходів у м. Дніпродзержинськ</v>
          </cell>
        </row>
        <row r="230">
          <cell r="B230" t="str">
            <v>1101440</v>
          </cell>
          <cell r="C230" t="str">
            <v>Внесок України до Енергетичного Співтовариства</v>
          </cell>
        </row>
        <row r="231">
          <cell r="B231" t="str">
            <v>1101450</v>
          </cell>
          <cell r="C231" t="str">
            <v>Будівництво, реконструкція та технічне переоснащення об'єктів паливно-енергетичного комплексу (за рахунок коштів, залучених під державні гарантії на поворотній основі)</v>
          </cell>
        </row>
        <row r="232">
          <cell r="B232" t="str">
            <v>1101460</v>
          </cell>
          <cell r="C232" t="str">
            <v>Повернення коштів, наданих публічному акціонерному товариству іУкргідроенергоі на поворотній основі для реалізації проектів соціально-економічного розвитку</v>
          </cell>
        </row>
        <row r="233">
          <cell r="B233" t="str">
            <v>1101470</v>
          </cell>
          <cell r="C233" t="str">
            <v>Виконання боргових зобов'язань за кредитами, залученими під державні гарантії, з метою реалізації проектів соціально-економічного розвитку</v>
          </cell>
        </row>
        <row r="234">
          <cell r="B234" t="str">
            <v>1101480</v>
          </cell>
          <cell r="C234" t="str">
            <v>Приведення в безпечний стан уранових обієктів</v>
          </cell>
        </row>
        <row r="235">
          <cell r="B235" t="str">
            <v>1101500</v>
          </cell>
          <cell r="C235" t="str">
            <v>Збільшення статутного капіталу державного підприємства іНаціональна атомна енергогенеруюча компанія іЕнергоатомі</v>
          </cell>
        </row>
        <row r="236">
          <cell r="B236" t="str">
            <v>1101520</v>
          </cell>
          <cell r="C236" t="str">
            <v>Поповнення обігових коштів або збільшення статутних фондів вугледобувних підприємств для погашення заборгованості із заробітної плати працівникам, що утворилася на 1 січня 2016 року</v>
          </cell>
        </row>
        <row r="237">
          <cell r="B237" t="str">
            <v>1101530</v>
          </cell>
          <cell r="C237" t="str">
            <v>Державна підтримка будівництва шахти N10 "Нововолинська"</v>
          </cell>
        </row>
        <row r="238">
          <cell r="B238" t="str">
            <v>1101540</v>
          </cell>
          <cell r="C238" t="str">
            <v>Підтримка впровадження Енергетичної стратегії України</v>
          </cell>
        </row>
        <row r="239">
          <cell r="B239" t="str">
            <v>1101550</v>
          </cell>
          <cell r="C239" t="str">
            <v>Державна підтримка публічного акціонерного товариства "Магістральні газопроводи України"</v>
          </cell>
        </row>
        <row r="240">
          <cell r="B240" t="str">
            <v>1101560</v>
          </cell>
          <cell r="C240" t="str">
            <v>Інформаційне та організаційне забезпечення проведення 9-го Міжнародного Форуму з енергетики для сталого розвитку</v>
          </cell>
        </row>
        <row r="241">
          <cell r="B241" t="str">
            <v>1101570</v>
          </cell>
          <cell r="C241" t="str">
            <v>Підтримка впровадження ринку електричної енергії</v>
          </cell>
        </row>
        <row r="242">
          <cell r="B242" t="str">
            <v>1101580</v>
          </cell>
          <cell r="C242" t="str">
            <v>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 100 відсотків акцій яких належить державі</v>
          </cell>
        </row>
        <row r="243">
          <cell r="B243" t="str">
            <v>1101590</v>
          </cell>
          <cell r="C243" t="str">
            <v>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v>
          </cell>
        </row>
        <row r="244">
          <cell r="B244" t="str">
            <v>1101600</v>
          </cell>
          <cell r="C244" t="str">
            <v>Реконструкція гідроелектростанцій ПАТ "Укргідроенерго"</v>
          </cell>
        </row>
        <row r="245">
          <cell r="B245" t="str">
            <v>1101610</v>
          </cell>
          <cell r="C245" t="str">
            <v>Будівництво Канівської ГАЕС</v>
          </cell>
        </row>
        <row r="246">
          <cell r="B246" t="str">
            <v>1101620</v>
          </cell>
          <cell r="C246" t="str">
            <v>Реконструкція, капітальний ремонт та технічне переоснащення магістрального газопроводу Уренгой-Помари-Ужгород</v>
          </cell>
        </row>
        <row r="247">
          <cell r="B247" t="str">
            <v>1101630</v>
          </cell>
          <cell r="C247" t="str">
            <v>Впровадження Програми реформування та розвитку енергетичного сектора</v>
          </cell>
        </row>
        <row r="248">
          <cell r="B248" t="str">
            <v>1101640</v>
          </cell>
          <cell r="C248" t="str">
            <v>Підвищення надійності постачання електроенергії в Україні</v>
          </cell>
        </row>
        <row r="249">
          <cell r="B249" t="str">
            <v>1101650</v>
          </cell>
          <cell r="C249" t="str">
            <v>Будівництво ПЛ 750 кВ Рівненська АЕС - Київська</v>
          </cell>
        </row>
        <row r="250">
          <cell r="B250" t="str">
            <v>1101660</v>
          </cell>
          <cell r="C250" t="str">
            <v>Підтримка впровадження Енергетичної стратегії України на період до 2030 року</v>
          </cell>
        </row>
        <row r="251">
          <cell r="B251" t="str">
            <v>1101670</v>
          </cell>
          <cell r="C251" t="str">
            <v>Будівництво повітряної лінії 750 кВ Запорізька - Каховська</v>
          </cell>
        </row>
        <row r="252">
          <cell r="B252" t="str">
            <v>1101680</v>
          </cell>
          <cell r="C252" t="str">
            <v>Підвищення ефективності передачі електроенергії (модернізація підстанцій)</v>
          </cell>
        </row>
        <row r="253">
          <cell r="B253" t="str">
            <v>1101690</v>
          </cell>
          <cell r="C253" t="str">
            <v>Реконструкція трансформаторних підстанцій східної частини України</v>
          </cell>
        </row>
        <row r="254">
          <cell r="B254" t="str">
            <v>1101800</v>
          </cell>
          <cell r="C254" t="str">
            <v>Будівництво першої черги Дністровської гідроакумулюючої електростанції</v>
          </cell>
        </row>
        <row r="255">
          <cell r="B255" t="str">
            <v>1102000</v>
          </cell>
          <cell r="C255" t="str">
            <v>Державна служба гірничого нагляду та промислової безпеки України</v>
          </cell>
        </row>
        <row r="256">
          <cell r="B256" t="str">
            <v>1102030</v>
          </cell>
          <cell r="C256" t="str">
            <v>Прикладні дослідження та розробки, підготовка наукових кадрів у сфері промислової безпеки та охорони праці</v>
          </cell>
        </row>
        <row r="257">
          <cell r="B257" t="str">
            <v>1102040</v>
          </cell>
          <cell r="C257" t="str">
            <v>Фінансування проектів, пов'язаних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(УТАС) та проектів моде</v>
          </cell>
        </row>
        <row r="258">
          <cell r="B258" t="str">
            <v>1102060</v>
          </cell>
          <cell r="C258" t="str">
            <v>Утримання Центру комплексної безпеки підприємств вугільної промисловості</v>
          </cell>
        </row>
        <row r="259">
          <cell r="B259" t="str">
            <v>1110000</v>
          </cell>
          <cell r="C259" t="str">
            <v>Міністерство енергетики та вугільної промисловості України (загальнодержавні витрати)</v>
          </cell>
        </row>
        <row r="260">
          <cell r="B260" t="str">
            <v>1111000</v>
          </cell>
          <cell r="C260" t="str">
            <v>Міністерство енергетики та вугільної промисловості України (загальнодержавні витрати)</v>
          </cell>
        </row>
        <row r="261">
          <cell r="B261" t="str">
            <v>1111020</v>
          </cell>
          <cell r="C261"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262">
          <cell r="B262" t="str">
            <v>1200000</v>
          </cell>
          <cell r="C262" t="str">
            <v>Міністерство економічного розвитку і торгівлі України</v>
          </cell>
        </row>
        <row r="263">
          <cell r="B263" t="str">
            <v>1201000</v>
          </cell>
          <cell r="C263" t="str">
            <v>Апарат Міністерства економічного розвитку і торгівлі України</v>
          </cell>
        </row>
        <row r="264">
          <cell r="B264" t="str">
            <v>1201010</v>
          </cell>
          <cell r="C264" t="str">
            <v>Керівництво та управління у сфері економічного розвитку і торгівлі</v>
          </cell>
        </row>
        <row r="265">
          <cell r="B265" t="str">
            <v>1201020</v>
          </cell>
          <cell r="C265" t="str">
            <v>Внески України до бюджету СОТ, за участь України в програмі ЄС "Конкурентоспроможність підприємств малого та середнього бізнесу (COSME)", до Єдиного бюджету органів СНД</v>
          </cell>
        </row>
        <row r="266">
          <cell r="B266" t="str">
            <v>1201030</v>
          </cell>
          <cell r="C266" t="str">
            <v>Забезпечення двостороннього співробітництва України з іноземними державами та міжнародними організаціями, інформаційне та організаційне забезпечення участі України у міжнародних форумах, конференціях, виставках</v>
          </cell>
        </row>
        <row r="267">
          <cell r="B267" t="str">
            <v>1201040</v>
          </cell>
          <cell r="C267" t="str">
            <v>Інформаційне та організаційне забезпечення участі України у міжнародних форумах, конференціях, виставках</v>
          </cell>
        </row>
        <row r="268">
          <cell r="B268" t="str">
            <v>1201070</v>
          </cell>
          <cell r="C268" t="str">
            <v>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та фінансова підтримка розвитку наукової інфраструктури  у сфері економічного розвитку</v>
          </cell>
        </row>
        <row r="269">
          <cell r="B269" t="str">
            <v>1201080</v>
          </cell>
          <cell r="C269" t="str">
            <v>Проведення науково-практичних конференцій і семінарів з економічних проблем</v>
          </cell>
        </row>
        <row r="270">
          <cell r="B270" t="str">
            <v>1201090</v>
          </cell>
          <cell r="C270" t="str">
            <v>Підвищення кваліфікації державних службовців у сфері економіки</v>
          </cell>
        </row>
        <row r="271">
          <cell r="B271" t="str">
            <v>1201100</v>
          </cell>
          <cell r="C271"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272">
          <cell r="B272" t="str">
            <v>1201110</v>
          </cell>
          <cell r="C272" t="str">
            <v>Перепідготовка управлінських кадрів для сфери підприємництва</v>
          </cell>
        </row>
        <row r="273">
          <cell r="B273" t="str">
            <v>1201120</v>
          </cell>
          <cell r="C273" t="str">
            <v>Фінансова підтримка видань з економічних питань</v>
          </cell>
        </row>
        <row r="274">
          <cell r="B274" t="str">
            <v>1201140</v>
          </cell>
          <cell r="C274" t="str">
            <v>Капітальний ремонт відомчого житлового фонду</v>
          </cell>
        </row>
        <row r="275">
          <cell r="B275" t="str">
            <v>1201150</v>
          </cell>
          <cell r="C275" t="str">
            <v>Забезпечення діяльності Організаційної групи ЄЕП</v>
          </cell>
        </row>
        <row r="276">
          <cell r="B276" t="str">
            <v>1201170</v>
          </cell>
          <cell r="C276" t="str">
            <v>Забезпечення видання інформаційного бюлетеня "Вісник державних закупівель" та створення і забезпечення функціонування веб-порталу з питань державних закупівель</v>
          </cell>
        </row>
        <row r="277">
          <cell r="B277" t="str">
            <v>1201200</v>
          </cell>
          <cell r="C277" t="str">
            <v>Реалізація проектів, спрямованих на скорочення викидів або збільшення поглинання парникових газів</v>
          </cell>
        </row>
        <row r="278">
          <cell r="B278" t="str">
            <v>1201210</v>
          </cell>
          <cell r="C278" t="str">
            <v>Заходи із створення організаційно-правових умов для залучення інвестицій, необхідних для підготовки та проведення Євро -2012</v>
          </cell>
        </row>
        <row r="279">
          <cell r="B279" t="str">
            <v>1201220</v>
          </cell>
          <cell r="C279" t="str">
            <v>Збереження та функціонування національної еталонної бази, забезпечення функціонування служб, прикладні наукові і науково-технічні розробки, виконання робіт за державними цільовими програмами і державним замовленням у сфері стандартизації, метрології та е</v>
          </cell>
        </row>
        <row r="280">
          <cell r="B280" t="str">
            <v>1201230</v>
          </cell>
          <cell r="C280" t="str">
            <v>Фінансова підтримка розвитку туризму, створення умов безпеки туристів, розбудови туристичної інфраструктури міжнародних транспортних коридорів та магістралей в Україні</v>
          </cell>
        </row>
        <row r="281">
          <cell r="B281" t="str">
            <v>1201320</v>
          </cell>
          <cell r="C281" t="str">
            <v>Прикладні розробки у сфері державного контролю за цінами</v>
          </cell>
        </row>
        <row r="282">
          <cell r="B282" t="str">
            <v>1201340</v>
          </cell>
          <cell r="C282" t="str">
            <v>Заходи по реалізації Національної програми сприяння розвитку малого підприємництва в Україні</v>
          </cell>
        </row>
        <row r="283">
          <cell r="B283" t="str">
            <v>1201350</v>
          </cell>
          <cell r="C283" t="str">
            <v>Часткове відшкодування відсоткових ставок за кредитами, що надаються суб'єктам малого та середнього бізнесу на реалізацію інвестиційних проектів</v>
          </cell>
        </row>
        <row r="284">
          <cell r="B284" t="str">
            <v>1201360</v>
          </cell>
          <cell r="C284" t="str">
            <v>Мікрокредитування суб'єктів малого підприємництва</v>
          </cell>
        </row>
        <row r="285">
          <cell r="B285" t="str">
            <v>1201370</v>
          </cell>
          <cell r="C285" t="str">
            <v>Підготовка та проведення Міжнародного чемпіонату із стратегічного менеджменту в Україні</v>
          </cell>
        </row>
        <row r="286">
          <cell r="B286" t="str">
            <v>1201380</v>
          </cell>
          <cell r="C286" t="str">
            <v>Державний метрологічний нагляд</v>
          </cell>
        </row>
        <row r="287">
          <cell r="B287" t="str">
            <v>1201390</v>
          </cell>
          <cell r="C287" t="str">
            <v>Заходи щодо запобігання катастрофи техногенного характеру на державному підприємстві "Горлівський хімічний завод"</v>
          </cell>
        </row>
        <row r="288">
          <cell r="B288" t="str">
            <v>1201400</v>
          </cell>
          <cell r="C288" t="str">
            <v>Прикладні наукові і науково-технічні розробки, виконання робіт за державними цільовими програмами і державним замовленням, наукові розробки у сфері стандартизації та сертифікації промислової продукції, фінансова підтримка розвитку наукової інфраструктури</v>
          </cell>
        </row>
        <row r="289">
          <cell r="B289" t="str">
            <v>1201420</v>
          </cell>
          <cell r="C289" t="str">
            <v>Забезпечення міжнародного співробітництва та участь у міжнародних виставках</v>
          </cell>
        </row>
        <row r="290">
          <cell r="B290" t="str">
            <v>1201430</v>
          </cell>
          <cell r="C290" t="str">
            <v>Формування статутного капіталу Державного концерну "Укроборонпром"</v>
          </cell>
        </row>
        <row r="291">
          <cell r="B291" t="str">
            <v>1201440</v>
          </cell>
          <cell r="C291" t="str">
            <v>Виконання програми "Сприяння взаємній торгівлі шляхом усунення технічних бар'єрів у торгівлі між Україною та Європейським Союзом"</v>
          </cell>
        </row>
        <row r="292">
          <cell r="B292" t="str">
            <v>1201450</v>
          </cell>
          <cell r="C292" t="str">
            <v>Функціонування Центральної державної науково-технічної бібліотеки та Державного металургійного музею України</v>
          </cell>
        </row>
        <row r="293">
          <cell r="B293" t="str">
            <v>1201460</v>
          </cell>
          <cell r="C293" t="str">
            <v>Консервація виробничих потужностей промислових підприємств</v>
          </cell>
        </row>
        <row r="294">
          <cell r="B294" t="str">
            <v>1201470</v>
          </cell>
          <cell r="C294" t="str">
            <v>Реструктуризація та ліквідація об'єктів підприємств гірничої хімії і здійснення невідкладних природоохоронних заходів в зоні їх діяльності, а також реструктуризація підприємств з підземного видобутку залізної руди</v>
          </cell>
        </row>
        <row r="295">
          <cell r="B295" t="str">
            <v>1201480</v>
          </cell>
          <cell r="C295" t="str">
            <v>Забезпечення життєдіяльності Криворізького гірничо-збагачувального комбінату окислених руд</v>
          </cell>
        </row>
        <row r="296">
          <cell r="B296" t="str">
            <v>1201490</v>
          </cell>
          <cell r="C296" t="str">
            <v>Повернення кредитів, наданих у 2007 році з Державного бюджету України на реалізацію інноваційних та інвестиційних проектів у галузях економіки, у першу чергу з впровадження передових енергозберігаючих технологій і технологій з виробництва альтернативних</v>
          </cell>
        </row>
        <row r="297">
          <cell r="B297" t="str">
            <v>1201500</v>
          </cell>
          <cell r="C297" t="str">
            <v>Повернення мікрокредитів, наданих з державного бюджету субієктам малого підприємництва</v>
          </cell>
        </row>
        <row r="298">
          <cell r="B298" t="str">
            <v>1201510</v>
          </cell>
          <cell r="C298" t="str">
            <v>Функціонування торгових представництв за кордоном</v>
          </cell>
        </row>
        <row r="299">
          <cell r="B299" t="str">
            <v>1201520</v>
          </cell>
          <cell r="C299" t="str">
            <v>Виконання державних цільових програм реформування та розвитку оборонно-промислового комплексу, розроблення, освоєння і впровадження нових технологій, нарощування наявних виробничих потужностей для виготовлення продукції оборонного призначення</v>
          </cell>
        </row>
        <row r="300">
          <cell r="B300" t="str">
            <v>1201530</v>
          </cell>
          <cell r="C300" t="str">
            <v>Формування статутного капіталу публічного акціонерного товариства іЕкспортно-кредитне агентствоі</v>
          </cell>
        </row>
        <row r="301">
          <cell r="B301" t="str">
            <v>1201540</v>
          </cell>
          <cell r="C301" t="str">
            <v>Функціонування інституції з підтримки та просування експорту</v>
          </cell>
        </row>
        <row r="302">
          <cell r="B302" t="str">
            <v>1201550</v>
          </cell>
          <cell r="C302" t="str">
            <v>Поповнення статутного капіталу державної інноваційної фінансово-кредитної установи для забезпечення статутної діяльності</v>
          </cell>
        </row>
        <row r="303">
          <cell r="B303" t="str">
            <v>1201560</v>
          </cell>
          <cell r="C303" t="str">
            <v>Державна підтримка технологічних інновацій для розвитку промисловості</v>
          </cell>
        </row>
        <row r="304">
          <cell r="B304" t="str">
            <v>1201610</v>
          </cell>
          <cell r="C304" t="str">
            <v>Заходи щодо зміцнення інформаційної бази для прийняття рішень і прогнозування</v>
          </cell>
        </row>
        <row r="305">
          <cell r="B305" t="str">
            <v>1201640</v>
          </cell>
          <cell r="C305" t="str">
            <v>Розвиток приватного сектора</v>
          </cell>
        </row>
        <row r="306">
          <cell r="B306" t="str">
            <v>1201800</v>
          </cell>
          <cell r="C306" t="str">
            <v>Реконструкція та ремонт приміщень ННЦ "Інститут метрології" для зберігання джерел іонізуючого випромінювання та функціонування еталонної бази України</v>
          </cell>
        </row>
        <row r="307">
          <cell r="B307" t="str">
            <v>1202000</v>
          </cell>
          <cell r="C307" t="str">
            <v>Державна інспекція України з питань захисту прав споживачів</v>
          </cell>
        </row>
        <row r="308">
          <cell r="B308" t="str">
            <v>1202010</v>
          </cell>
          <cell r="C308" t="str">
            <v>Керівництво та управління у сфері захисту прав споживачів</v>
          </cell>
        </row>
        <row r="309">
          <cell r="B309" t="str">
            <v>1202050</v>
          </cell>
          <cell r="C309" t="str">
            <v>Збереження та функціонування національної еталонної бази</v>
          </cell>
        </row>
        <row r="310">
          <cell r="B310" t="str">
            <v>1202070</v>
          </cell>
          <cell r="C310" t="str">
            <v>Гармонізація національних стандартів з міжнародними та європейськими</v>
          </cell>
        </row>
        <row r="311">
          <cell r="B311" t="str">
            <v>1202080</v>
          </cell>
          <cell r="C311" t="str">
            <v>Виробництво та розповсюдження соціальної реклами щодо шкоди тютюнопаління та зловживання алкоголем</v>
          </cell>
        </row>
        <row r="312">
          <cell r="B312" t="str">
            <v>1202090</v>
          </cell>
          <cell r="C312" t="str">
            <v>Придбання та функціонування пересувних лабораторій з контролю якості та безпеки нафтопродуктів</v>
          </cell>
        </row>
        <row r="313">
          <cell r="B313" t="str">
            <v>1202100</v>
          </cell>
          <cell r="C313" t="str">
            <v>Створення та вдосконалення електронних інформаційних систем та ресурсів Держспоживстандарту України</v>
          </cell>
        </row>
        <row r="314">
          <cell r="B314" t="str">
            <v>1202110</v>
          </cell>
          <cell r="C314" t="str">
            <v>Створення національної системи геомоніторингу та дистанційного зондування землі</v>
          </cell>
        </row>
        <row r="315">
          <cell r="B315" t="str">
            <v>1202130</v>
          </cell>
          <cell r="C315" t="str">
            <v>Забезпечення функціонування державних служб</v>
          </cell>
        </row>
        <row r="316">
          <cell r="B316" t="str">
            <v>1202140</v>
          </cell>
          <cell r="C316" t="str">
            <v>Проведення незалежної експертизи (випробувань) якості товарів, сировини, матеріалів, напівфабрикатів та комплектуючих виробів</v>
          </cell>
        </row>
        <row r="317">
          <cell r="B317" t="str">
            <v>1202810</v>
          </cell>
          <cell r="C317" t="str">
            <v>Реконструкція споруд та лабораторних приміщень Національного наукового центру "Інститут метрології"</v>
          </cell>
        </row>
        <row r="318">
          <cell r="B318" t="str">
            <v>1203000</v>
          </cell>
          <cell r="C318" t="str">
            <v>Державне агентство резерву України</v>
          </cell>
        </row>
        <row r="319">
          <cell r="B319" t="str">
            <v>1203010</v>
          </cell>
          <cell r="C319" t="str">
            <v>Керівництво та управління у сфері державного резерву</v>
          </cell>
        </row>
        <row r="320">
          <cell r="B320" t="str">
            <v>1203020</v>
          </cell>
          <cell r="C320" t="str">
            <v>Обслуговування державного матеріального резерву</v>
          </cell>
        </row>
        <row r="321">
          <cell r="B321" t="str">
            <v>1203030</v>
          </cell>
          <cell r="C321" t="str">
            <v>Відшкодування підприємствам, установам та організаціям витрат, пов'язаних з обслуговуванням матеріальних цінностей державного резерву</v>
          </cell>
        </row>
        <row r="322">
          <cell r="B322" t="str">
            <v>1203040</v>
          </cell>
          <cell r="C322" t="str">
            <v>Накопичення (приріст) матеріальних цінностей державного матеріального резерву</v>
          </cell>
        </row>
        <row r="323">
          <cell r="B323" t="str">
            <v>1203050</v>
          </cell>
          <cell r="C323" t="str">
            <v>Повернення коштів, наданих з державного бюджету на закупівлю сільськогосподарської продукції</v>
          </cell>
        </row>
        <row r="324">
          <cell r="B324" t="str">
            <v>1203060</v>
          </cell>
          <cell r="C324" t="str">
            <v>Заходи щодо  формування державного замовлення на ринку продовольчих товарів</v>
          </cell>
        </row>
        <row r="325">
          <cell r="B325" t="str">
            <v>1203070</v>
          </cell>
          <cell r="C325" t="str">
            <v>Створення державних запасів світлих нафтопродуктів та цукру</v>
          </cell>
        </row>
        <row r="326">
          <cell r="B326" t="str">
            <v>1203090</v>
          </cell>
          <cell r="C326" t="str">
            <v>Проведення державним підприємством "Ресурспостач" розрахунків за надання послуг у галузі права щодо повернення бюджетних коштів</v>
          </cell>
        </row>
        <row r="327">
          <cell r="B327" t="str">
            <v>1204000</v>
          </cell>
          <cell r="C327" t="str">
            <v>Державне агентство з інвестицій та управління національними проектами України</v>
          </cell>
        </row>
        <row r="328">
          <cell r="B328" t="str">
            <v>1204010</v>
          </cell>
          <cell r="C328" t="str">
            <v>Керівництво та управління у сфері інвестиційної діяльності та управління національними проектами</v>
          </cell>
        </row>
        <row r="329">
          <cell r="B329" t="str">
            <v>1204040</v>
          </cell>
          <cell r="C329" t="str">
            <v>Утримання регіональних центрів інноваційного розвитку</v>
          </cell>
        </row>
        <row r="330">
          <cell r="B330" t="str">
            <v>1205000</v>
          </cell>
          <cell r="C330" t="str">
            <v>Державна служба інтелектуальної власності України</v>
          </cell>
        </row>
        <row r="331">
          <cell r="B331" t="str">
            <v>1205010</v>
          </cell>
          <cell r="C331" t="str">
            <v>Керівництво у сфері інтелектуальної власності</v>
          </cell>
        </row>
        <row r="332">
          <cell r="B332" t="str">
            <v>1205020</v>
          </cell>
          <cell r="C332" t="str">
            <v>Державна програма розвитку Національної депозитарної системи України</v>
          </cell>
        </row>
        <row r="333">
          <cell r="B333" t="str">
            <v>1205030</v>
          </cell>
          <cell r="C333" t="str">
            <v>Заходи з легалізації комп'ютерних програм, що використовуються в органах виконавчої влади</v>
          </cell>
        </row>
        <row r="334">
          <cell r="B334" t="str">
            <v>1205050</v>
          </cell>
          <cell r="C334" t="str">
            <v>Надання кредитів на реалізацію інноваційних та інвестиційних проектів в галузях економіки, у першу чергу з впровадження передових енергозберігаючих технологій і технологій з виробництва альтернативних джерел палива</v>
          </cell>
        </row>
        <row r="335">
          <cell r="B335" t="str">
            <v>1205060</v>
          </cell>
          <cell r="C335" t="str">
            <v>Фінансова підтримка інноваційних та інвестиційних проектів, у першу чергу з впровадження передових технологій, які реалізуються в галузях економіки, через механізм здешевлення кредитів</v>
          </cell>
        </row>
        <row r="336">
          <cell r="B336" t="str">
            <v>1205070</v>
          </cell>
          <cell r="C336" t="str">
            <v>Повернення кредитів, наданих на фінансову підтримку інноваційної та інвестиційної діяльності суб'єктів підприємництва</v>
          </cell>
        </row>
        <row r="337">
          <cell r="B337" t="str">
            <v>1205080</v>
          </cell>
          <cell r="C337" t="str">
            <v>Збільшення статутного капіталу Державної іпотечної установи</v>
          </cell>
        </row>
        <row r="338">
          <cell r="B338" t="str">
            <v>1206000</v>
          </cell>
          <cell r="C338" t="str">
            <v>Державне агентство України з туризму та курортів</v>
          </cell>
        </row>
        <row r="339">
          <cell r="B339" t="str">
            <v>1206010</v>
          </cell>
          <cell r="C339" t="str">
            <v>Керівництво та управління у сфері туризму та курортів</v>
          </cell>
        </row>
        <row r="340">
          <cell r="B340" t="str">
            <v>1206020</v>
          </cell>
          <cell r="C340" t="str">
            <v>Наукові та науково-технічні розробки за державними цільовими програмами і державним замовленням у сфері енергоефективності та енергозбереження</v>
          </cell>
        </row>
        <row r="341">
          <cell r="B341" t="str">
            <v>1206030</v>
          </cell>
          <cell r="C341" t="str">
            <v>Розробки найважливіших новітніх технологій у сфері ефективного використання енергетичних ресурсів та енергозбереження</v>
          </cell>
        </row>
        <row r="342">
          <cell r="B342" t="str">
            <v>1206050</v>
          </cell>
          <cell r="C342" t="str">
            <v>Заходи з реалізації Комплексної програми будівництва вітрових електростанцій</v>
          </cell>
        </row>
        <row r="343">
          <cell r="B343" t="str">
            <v>1206060</v>
          </cell>
          <cell r="C343" t="str">
            <v>Реалізація Державної цільової економічної програми енергоефективності на 2010 - 2015 роки</v>
          </cell>
        </row>
        <row r="344">
          <cell r="B344" t="str">
            <v>1207000</v>
          </cell>
          <cell r="C344" t="str">
            <v>Державна служба статистики України</v>
          </cell>
        </row>
        <row r="345">
          <cell r="B345" t="str">
            <v>1207010</v>
          </cell>
          <cell r="C345" t="str">
            <v>Керівництво та управління у сфері статистики</v>
          </cell>
        </row>
        <row r="346">
          <cell r="B346" t="str">
            <v>1207020</v>
          </cell>
          <cell r="C346" t="str">
            <v>Статистичні спостереження та переписи</v>
          </cell>
        </row>
        <row r="347">
          <cell r="B347" t="str">
            <v>1207030</v>
          </cell>
          <cell r="C347" t="str">
            <v>Щоквартальна плата домогосподарствам за ведення записів доходів, витрат та інших відомостей під час проведення обстеження умов їх життя</v>
          </cell>
        </row>
        <row r="348">
          <cell r="B348" t="str">
            <v>1207040</v>
          </cell>
          <cell r="C348" t="str">
            <v>Прикладні розробки, підготовка наукових кадрів у сфері державної статистики</v>
          </cell>
        </row>
        <row r="349">
          <cell r="B349" t="str">
            <v>1207060</v>
          </cell>
          <cell r="C349" t="str">
            <v>Підвищення кваліфікації працівників органів державної статистики</v>
          </cell>
        </row>
        <row r="350">
          <cell r="B350" t="str">
            <v>1207070</v>
          </cell>
          <cell r="C350" t="str">
            <v>Створення та розвиток інтегрованої інформаційно-аналітичної системи державної статистики</v>
          </cell>
        </row>
        <row r="351">
          <cell r="B351" t="str">
            <v>1207080</v>
          </cell>
          <cell r="C351" t="str">
            <v>Фінансова підтримка підготовки наукових кадрів у сфері державної статистики</v>
          </cell>
        </row>
        <row r="352">
          <cell r="B352" t="str">
            <v>1207090</v>
          </cell>
          <cell r="C352" t="str">
            <v>Підготовка кадрів у сфері статистики вищим навчальним закладом ІV рівня акредитації та забезпечення діяльності його баз практики</v>
          </cell>
        </row>
        <row r="353">
          <cell r="B353" t="str">
            <v>1207600</v>
          </cell>
          <cell r="C353" t="str">
            <v>Реформування державної статистики</v>
          </cell>
        </row>
        <row r="354">
          <cell r="B354" t="str">
            <v>1208000</v>
          </cell>
          <cell r="C354" t="str">
            <v>Державна служба експортного контролю України</v>
          </cell>
        </row>
        <row r="355">
          <cell r="B355" t="str">
            <v>1208010</v>
          </cell>
          <cell r="C355" t="str">
            <v>Керівництво та управління у сфері експортного контролю</v>
          </cell>
        </row>
        <row r="356">
          <cell r="B356" t="str">
            <v>1208020</v>
          </cell>
          <cell r="C356" t="str">
            <v>Прикладні розробки у сфері розвитку експортного контролю</v>
          </cell>
        </row>
        <row r="357">
          <cell r="B357" t="str">
            <v>1209000</v>
          </cell>
          <cell r="C357" t="str">
            <v>Державна інспекція України з контролю за цінами</v>
          </cell>
        </row>
        <row r="358">
          <cell r="B358" t="str">
            <v>1209010</v>
          </cell>
          <cell r="C358" t="str">
            <v>Керівництво та управління у сфері контролю за цінами</v>
          </cell>
        </row>
        <row r="359">
          <cell r="B359" t="str">
            <v>1210000</v>
          </cell>
          <cell r="C359" t="str">
            <v>Міністерство економічного розвитку і торгівлі України (загальнодержавні видатки та кредитування)</v>
          </cell>
        </row>
        <row r="360">
          <cell r="B360" t="str">
            <v>1211000</v>
          </cell>
          <cell r="C360" t="str">
            <v>Міністерство економічного розвитку і торгівлі України (загальнодержавні видатки та кредитування)</v>
          </cell>
        </row>
        <row r="361">
          <cell r="B361" t="str">
            <v>1211020</v>
          </cell>
          <cell r="C361" t="str">
            <v>Субвенція з державного бюджету обласному бюджету Дніпропетровської області на створення регіонального центру надання адміністративних послуг</v>
          </cell>
        </row>
        <row r="362">
          <cell r="B362" t="str">
            <v>1211050</v>
          </cell>
          <cell r="C362" t="str">
            <v>Мобілізаційна підготовка галузей національної економіки України</v>
          </cell>
        </row>
        <row r="363">
          <cell r="B363" t="str">
            <v>1211080</v>
          </cell>
          <cell r="C363" t="str">
            <v>Субвенція з державного бюджету обласному бюджету Одеської області на берегоукріплювальні роботи і на розвиток інфраструктури селища Біле на о. Зміїний</v>
          </cell>
        </row>
        <row r="364">
          <cell r="B364" t="str">
            <v>1211100</v>
          </cell>
          <cell r="C364" t="str">
            <v>Субвенція з державного бюджету місцевим бюджетам на проведення заходів, пов'язаних з підготовкою і проведенням в Україні фінальної частини чемпіонату Європи 2012 року з футболу</v>
          </cell>
        </row>
        <row r="365">
          <cell r="B365" t="str">
            <v>1211110</v>
          </cell>
          <cell r="C365" t="str">
            <v>Підтримка державних та регіональних інвестиційних проектів</v>
          </cell>
        </row>
        <row r="366">
          <cell r="B366" t="str">
            <v>1211120</v>
          </cell>
          <cell r="C366" t="str">
            <v>Державні капітальні вкладення на розроблення та реалізацію державних інвестиційних проектів</v>
          </cell>
        </row>
        <row r="367">
          <cell r="B367" t="str">
            <v>1300000</v>
          </cell>
          <cell r="C367" t="str">
            <v>Міністерство вугільної промисловості України</v>
          </cell>
        </row>
        <row r="368">
          <cell r="B368" t="str">
            <v>1301000</v>
          </cell>
          <cell r="C368" t="str">
            <v>Апарат Міністерства вугільної промисловості України</v>
          </cell>
        </row>
        <row r="369">
          <cell r="B369" t="str">
            <v>1301010</v>
          </cell>
          <cell r="C369" t="str">
            <v>Загальне керівництво та управління у вугільній промисловості</v>
          </cell>
        </row>
        <row r="370">
          <cell r="B370" t="str">
            <v>1301030</v>
          </cell>
          <cell r="C370" t="str">
            <v>Прикладні наукові та науково-технічні розробки, виконання робіт за державними цільовими програмами і державним замовленням у вугледобувній промисловості</v>
          </cell>
        </row>
        <row r="371">
          <cell r="B371" t="str">
            <v>1301100</v>
          </cell>
          <cell r="C371" t="str">
            <v>Державна підтримка підприємств з видобутку кам'яного вугілля, лігніту (бурого вугілля) і торфу на будівництво, технічне переоснащення та капітальний ремонт гірничошахтного обладнання, а також на здешевлення кредитів для будівництва та технічного переосна</v>
          </cell>
        </row>
        <row r="372">
          <cell r="B372" t="str">
            <v>1301120</v>
          </cell>
          <cell r="C372" t="str">
            <v>Охорона праці та підвищення техніки безпеки на вугледобувних та шахтобудівельних підприємствах (включаючи підприємства з видобутку бурого вугілля), у тому числі дегазація вугільних пластів</v>
          </cell>
        </row>
        <row r="373">
          <cell r="B373" t="str">
            <v>1301130</v>
          </cell>
          <cell r="C373" t="str">
            <v>Заходи по передачі об'єктів соціальної інфраструктури, які перебувають на балансі вугледобувних підприємств</v>
          </cell>
        </row>
        <row r="374">
          <cell r="B374" t="str">
            <v>1301170</v>
          </cell>
          <cell r="C374" t="str">
            <v>Погашення простроченої заборгованості за спожиту в минулих періодах електричну енергію державних вугледобувних підприємств, в тому числі підприємств, які готуються до ліквідації, та вугледобувних господарських товариств, 100 відсотків акцій яких належать</v>
          </cell>
        </row>
        <row r="375">
          <cell r="B375" t="str">
            <v>1301200</v>
          </cell>
          <cell r="C375" t="str">
            <v>Видатки із Стабілізаційного фонду на підтримку вугільної галузі</v>
          </cell>
        </row>
        <row r="376">
          <cell r="B376" t="str">
            <v>1310000</v>
          </cell>
          <cell r="C376" t="str">
            <v>Міністерство вугільної промисловості України (загальнодержавні витрати)</v>
          </cell>
        </row>
        <row r="377">
          <cell r="B377" t="str">
            <v>1311000</v>
          </cell>
          <cell r="C377" t="str">
            <v>Міністерство вугільної промисловості України (загальнодержавні витрати)</v>
          </cell>
        </row>
        <row r="378">
          <cell r="B378" t="str">
            <v>1400000</v>
          </cell>
          <cell r="C378" t="str">
            <v>Міністерство закордонних справ України</v>
          </cell>
        </row>
        <row r="379">
          <cell r="B379" t="str">
            <v>1401000</v>
          </cell>
          <cell r="C379" t="str">
            <v>Апарат Міністерства закордонних справ України</v>
          </cell>
        </row>
        <row r="380">
          <cell r="B380" t="str">
            <v>1401010</v>
          </cell>
          <cell r="C380" t="str">
            <v>Керівництво та управління у сфері державної політики щодо зовнішніх відносин</v>
          </cell>
        </row>
        <row r="381">
          <cell r="B381" t="str">
            <v>1401020</v>
          </cell>
          <cell r="C381" t="str">
            <v>Внески України до бюджетів ООН, органів і спеціалізованих установ системи ООН, інших міжнародних організацій та конвенційних органів</v>
          </cell>
        </row>
        <row r="382">
          <cell r="B382" t="str">
            <v>1401030</v>
          </cell>
          <cell r="C382" t="str">
            <v>Функціонування закордонних дипломатичних установ України та розширення мережі власності України для потреб цих установ</v>
          </cell>
        </row>
        <row r="383">
          <cell r="B383" t="str">
            <v>1401040</v>
          </cell>
          <cell r="C383" t="str">
            <v>Розширення мережі власності України за кордоном для потреб дипломатичних установ України</v>
          </cell>
        </row>
        <row r="384">
          <cell r="B384" t="str">
            <v>1401050</v>
          </cell>
          <cell r="C384" t="str">
            <v>Реалізація Міністерством закордонних справ України повноважень з проведення зовнішньої політики України, організація і контроль за діяльністю закордонних дипломатичних установ України</v>
          </cell>
        </row>
        <row r="385">
          <cell r="B385" t="str">
            <v>1401060</v>
          </cell>
          <cell r="C385" t="str">
            <v>Забезпечення головування України у міжнародних інституціях</v>
          </cell>
        </row>
        <row r="386">
          <cell r="B386" t="str">
            <v>1401070</v>
          </cell>
          <cell r="C386" t="str">
            <v>Внески до установ і організацій СНД</v>
          </cell>
        </row>
        <row r="387">
          <cell r="B387" t="str">
            <v>1401080</v>
          </cell>
          <cell r="C387" t="str">
            <v>Забезпечення перебування в Україні іноземних делегацій, пов'язаних з офіційними візитами</v>
          </cell>
        </row>
        <row r="388">
          <cell r="B388" t="str">
            <v>1401090</v>
          </cell>
          <cell r="C388" t="str">
            <v>Виконання зобов'язань Уряду України щодо функціонування бюро інформації Ради Європи та фінансового забезпечення членства України в ГУАМ</v>
          </cell>
        </row>
        <row r="389">
          <cell r="B389" t="str">
            <v>1401100</v>
          </cell>
          <cell r="C389" t="str">
            <v>Професійне навчання працівників органів державної влади у сфері зовнішніх зносин, проведення прикладних досліджень у галузі міжнародних відносин</v>
          </cell>
        </row>
        <row r="390">
          <cell r="B390" t="str">
            <v>1401110</v>
          </cell>
          <cell r="C390" t="str">
            <v>Фінансова підтримка забезпечення міжнародного позитивного іміджу України, забезпечення діяльності Українського інституту, заходи щодо підтримки зв'язків з українцями, які проживають за межами України</v>
          </cell>
        </row>
        <row r="391">
          <cell r="B391" t="str">
            <v>1401120</v>
          </cell>
          <cell r="C391" t="str">
            <v>Підвищення кваліфікації працівників дипломатичної служби, які віднесені до посад  п'ятої-сьомої категорій державних службовців</v>
          </cell>
        </row>
        <row r="392">
          <cell r="B392" t="str">
            <v>1401130</v>
          </cell>
          <cell r="C392" t="str">
            <v>Документування громадян та створення і забезпечення функціонування інформаційно-телекомунікаційних систем консульської служби</v>
          </cell>
        </row>
        <row r="393">
          <cell r="B393" t="str">
            <v>1401140</v>
          </cell>
          <cell r="C393" t="str">
            <v>Забезпечення представництва України під час розгляду справ у Міжнародному Cуді ООН</v>
          </cell>
        </row>
        <row r="394">
          <cell r="B394" t="str">
            <v>1401150</v>
          </cell>
          <cell r="C394" t="str">
            <v>Заходи щодо підтримки зв'язків з українцями, які проживають за межами України</v>
          </cell>
        </row>
        <row r="395">
          <cell r="B395" t="str">
            <v>1401160</v>
          </cell>
          <cell r="C395"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96">
          <cell r="B396" t="str">
            <v>1401170</v>
          </cell>
          <cell r="C396" t="str">
            <v>Реалізація Українським агентством міжнародного розвитку повноважень щодо надання міжнародної технічної допомоги</v>
          </cell>
        </row>
        <row r="397">
          <cell r="B397" t="str">
            <v>1401180</v>
          </cell>
          <cell r="C397" t="str">
            <v>Здійснення заходів з підтримання зв'язків із закордонними українцями за рахунок коштів Стабілізаційного фонду</v>
          </cell>
        </row>
        <row r="398">
          <cell r="B398" t="str">
            <v>1600000</v>
          </cell>
          <cell r="C398" t="str">
            <v>Міністерство з питань тимчасово окупованих територій та внутрішньо переміщених осіб України</v>
          </cell>
        </row>
        <row r="399">
          <cell r="B399" t="str">
            <v>1601000</v>
          </cell>
          <cell r="C399" t="str">
            <v>Апарат Міністерства з питань тимчасово окупованих територій та внутрішньо переміщених осіб України</v>
          </cell>
        </row>
        <row r="400">
          <cell r="B400" t="str">
            <v>1601010</v>
          </cell>
          <cell r="C400" t="str">
            <v>Керівництво та управління з питань тимчасово окупованих територій та внутрішньо переміщених осіб</v>
          </cell>
        </row>
        <row r="401">
          <cell r="B401" t="str">
            <v>1601020</v>
          </cell>
          <cell r="C401" t="str">
            <v>Заходи щодо захисту і забезпечення прав та інтересів осіб, позбавлених особистої свободи внаслідок дій незаконних збройних формувань та/або органів влади Російської Федерації на окремих територіях  Донецької та Луганської областей, де органи державної вл</v>
          </cell>
        </row>
        <row r="402">
          <cell r="B402" t="str">
            <v>1601600</v>
          </cell>
          <cell r="C402" t="str">
            <v>Пілотні заходи з реагування на проблеми для розвитку, викликані переміщенням осіб та поверненням комбатантів</v>
          </cell>
        </row>
        <row r="403">
          <cell r="B403" t="str">
            <v>1610000</v>
          </cell>
          <cell r="C403" t="str">
            <v>Міністерство з питань тимчасово окупованих територій та внутрішньо переміщених осіб (загальнодержавні видатки та кредитування)</v>
          </cell>
        </row>
        <row r="404">
          <cell r="B404" t="str">
            <v>1611000</v>
          </cell>
          <cell r="C404" t="str">
            <v>Міністерство з питань тимчасово окупованих територій та внутрішньо переміщених осіб (загальнодержавні видатки та кредитування)</v>
          </cell>
        </row>
        <row r="405">
          <cell r="B405" t="str">
            <v>1611020</v>
          </cell>
          <cell r="C405" t="str">
            <v>Субвенція з державного бюджету місцевим бюджетам на здійснення заходів щодо підтримки територій, що зазнали негативного впливу внаслідок збройного конфлікту на сході України</v>
          </cell>
        </row>
        <row r="406">
          <cell r="B406" t="str">
            <v>1700000</v>
          </cell>
          <cell r="C406" t="str">
            <v>Державний комітет телебачення і радіомовлення України</v>
          </cell>
        </row>
        <row r="407">
          <cell r="B407" t="str">
            <v>1701000</v>
          </cell>
          <cell r="C407" t="str">
            <v>Апарат Державного комітету телебачення і радіомовлення України</v>
          </cell>
        </row>
        <row r="408">
          <cell r="B408" t="str">
            <v>1701010</v>
          </cell>
          <cell r="C408" t="str">
            <v>Керівництво та управління у сфері телебачення і радіомовлення</v>
          </cell>
        </row>
        <row r="409">
          <cell r="B409" t="str">
            <v>1701020</v>
          </cell>
          <cell r="C409" t="str">
            <v>Прикладні розробки у сфері засобів масової інформації, книговидавничої справи та інформаційно-бібліографічної діяльності, фінансова підтримка розвитку наукової інфраструктури</v>
          </cell>
        </row>
        <row r="410">
          <cell r="B410" t="str">
            <v>1701030</v>
          </cell>
          <cell r="C410" t="str">
            <v>Забезпечення населення засобами приймання сигналів цифрового телерадіомовлення</v>
          </cell>
        </row>
        <row r="411">
          <cell r="B411" t="str">
            <v>1701040</v>
          </cell>
          <cell r="C411" t="str">
            <v>Підвищення кваліфікації працівників засобів масової інформації в Укртелерадіопресінституті</v>
          </cell>
        </row>
        <row r="412">
          <cell r="B412" t="str">
            <v>1701050</v>
          </cell>
          <cell r="C412" t="str">
            <v>Фінансова підтримка творчих спілок у сфері засобів масової інформації, преси</v>
          </cell>
        </row>
        <row r="413">
          <cell r="B413" t="str">
            <v>1701070</v>
          </cell>
          <cell r="C413" t="str">
            <v>Інформаційно-культурне забезпечення населення Криму у відродженні та розвитку культур народів Криму</v>
          </cell>
        </row>
        <row r="414">
          <cell r="B414" t="str">
            <v>1701080</v>
          </cell>
          <cell r="C414" t="str">
            <v>Фінансова підтримка Національної суспільної телерадіокомпанії України</v>
          </cell>
        </row>
        <row r="415">
          <cell r="B415" t="str">
            <v>1701100</v>
          </cell>
          <cell r="C415" t="str">
            <v>Фінансова підтримка преси</v>
          </cell>
        </row>
        <row r="416">
          <cell r="B416" t="str">
            <v>1701110</v>
          </cell>
          <cell r="C416" t="str">
            <v>Випуск книжкової продукції за програмою "Українська книга"</v>
          </cell>
        </row>
        <row r="417">
          <cell r="B417" t="str">
            <v>1701120</v>
          </cell>
          <cell r="C417" t="str">
            <v>Збирання, обробка та розповсюдження офіційної інформаційної продукції</v>
          </cell>
        </row>
        <row r="418">
          <cell r="B418" t="str">
            <v>1701130</v>
          </cell>
          <cell r="C418" t="str">
            <v>Державні стипендії видатним діячам інформаційної галузі, дітям журналістів, які загинули (померли) або яким встановлено інвалідність у звіязку з виконанням професійних обовіязків та премій в інформаційній галузі</v>
          </cell>
        </row>
        <row r="419">
          <cell r="B419" t="str">
            <v>1701150</v>
          </cell>
          <cell r="C419" t="str">
            <v>Трансляція телерадіопрограм, вироблених для державних потреб</v>
          </cell>
        </row>
        <row r="420">
          <cell r="B420" t="str">
            <v>1701160</v>
          </cell>
          <cell r="C420" t="str">
            <v>Здійснення контролю у сфері захисту суспільної моралі</v>
          </cell>
        </row>
        <row r="421">
          <cell r="B421" t="str">
            <v>1701170</v>
          </cell>
          <cell r="C421" t="str">
            <v>Інформаційне та організаційне забезпечення участі України у міжнародних форумах, конференціях, виставках та інших заходах</v>
          </cell>
        </row>
        <row r="422">
          <cell r="B422" t="str">
            <v>1701210</v>
          </cell>
          <cell r="C422" t="str">
            <v>Технічне переоснащення обласних державних телерадіокомпаній</v>
          </cell>
        </row>
        <row r="423">
          <cell r="B423" t="str">
            <v>1701220</v>
          </cell>
          <cell r="C423" t="str">
            <v>Державна адресна підтримка періодичних видань літературно-художнього напряму</v>
          </cell>
        </row>
        <row r="424">
          <cell r="B424" t="str">
            <v>1701230</v>
          </cell>
          <cell r="C424" t="str">
            <v>Фінансова підтримка державних музичних колективів</v>
          </cell>
        </row>
        <row r="425">
          <cell r="B425" t="str">
            <v>1701240</v>
          </cell>
          <cell r="C425" t="str">
            <v>Виконання заходів з питань європейської інтеграції в інформаційній сфері</v>
          </cell>
        </row>
        <row r="426">
          <cell r="B426" t="str">
            <v>1701250</v>
          </cell>
          <cell r="C426" t="str">
            <v>Забезпечення висвітлення Літніх Олімпійських та Паралімпійських Ігор 2008 року у м. Пекін (Китай)</v>
          </cell>
        </row>
        <row r="427">
          <cell r="B427" t="str">
            <v>1701260</v>
          </cell>
          <cell r="C427" t="str">
            <v>Здійснення заходів з підготовки і проведення Євро-2012 в інформаційній сфері</v>
          </cell>
        </row>
        <row r="428">
          <cell r="B428" t="str">
            <v>1701270</v>
          </cell>
          <cell r="C428" t="str">
            <v>Оплата послуг, наданих Концерном радіомовлення, радіозв'язку та телебачення і відкритим акціонерним товариством "Укртелеком", з трансляції телепрограм Національної телекомпанії в обсязі 1167,96 години на умовах державного замовлення</v>
          </cell>
        </row>
        <row r="429">
          <cell r="B429" t="str">
            <v>1701280</v>
          </cell>
          <cell r="C429" t="str">
            <v>Погашення заборгованості Національної телекомпанії  перед каналом "EuroNews"</v>
          </cell>
        </row>
        <row r="430">
          <cell r="B430" t="str">
            <v>1701290</v>
          </cell>
          <cell r="C430" t="str">
            <v>Створення та функціонування україномовної версії міжнародного каналу "EuroNews"</v>
          </cell>
        </row>
        <row r="431">
          <cell r="B431" t="str">
            <v>1701370</v>
          </cell>
          <cell r="C431" t="str">
            <v>Забезпечення підготовки та проведення  пісенного конкурсу "Євробачення - 2017"</v>
          </cell>
        </row>
        <row r="432">
          <cell r="B432" t="str">
            <v>1701380</v>
          </cell>
          <cell r="C432" t="str">
            <v>Повернення бюджетних коштів, наданих на поворотній основі для фінансування заходів з підготовки та проведення у 2017 році в Україні пісенного конкурсу "Євробачення"</v>
          </cell>
        </row>
        <row r="433">
          <cell r="B433" t="str">
            <v>1701390</v>
          </cell>
          <cell r="C433" t="str">
            <v>Здійснення заходів з питань європейської та євроатлантичної інтеграції в інформаційній сфері</v>
          </cell>
        </row>
        <row r="434">
          <cell r="B434" t="str">
            <v>1701810</v>
          </cell>
          <cell r="C434" t="str">
            <v>Створення міжнародних телерадіоцентрів</v>
          </cell>
        </row>
        <row r="435">
          <cell r="B435" t="str">
            <v>1800000</v>
          </cell>
          <cell r="C435" t="str">
            <v>Міністерство культури України</v>
          </cell>
        </row>
        <row r="436">
          <cell r="B436" t="str">
            <v>1801000</v>
          </cell>
          <cell r="C436" t="str">
            <v>Апарат Міністерства культури України</v>
          </cell>
        </row>
        <row r="437">
          <cell r="B437" t="str">
            <v>1801010</v>
          </cell>
          <cell r="C437" t="str">
            <v>Загальне керівництво та управління у сфері культури</v>
          </cell>
        </row>
        <row r="438">
          <cell r="B438" t="str">
            <v>1801020</v>
          </cell>
          <cell r="C438" t="str">
            <v>Прикладні розробки у сфері розвитку культури</v>
          </cell>
        </row>
        <row r="439">
          <cell r="B439" t="str">
            <v>1801030</v>
          </cell>
          <cell r="C439" t="str">
            <v>Надання загальної та спеціальної освіти мистецькими (художніми, музичними, хореографічними) загальноосвітніми школами (школами-інтернатами) та позашкільними навчальними закладами, методичне забезпечення діяльності навчальних закладів</v>
          </cell>
        </row>
        <row r="440">
          <cell r="B440" t="str">
            <v>1801040</v>
          </cell>
          <cell r="C440" t="str">
            <v>Надання загальної та спеціальної музичної освіти у загальноосвітніх спеціалізованих школах-інтернатах</v>
          </cell>
        </row>
        <row r="441">
          <cell r="B441" t="str">
            <v>1801050</v>
          </cell>
          <cell r="C441" t="str">
            <v>Підготовка кадрів для сфери культури і мистецтва вищими навчальними закладами І і ІІ рівнів акредитації</v>
          </cell>
        </row>
        <row r="442">
          <cell r="B442" t="str">
            <v>1801060</v>
          </cell>
          <cell r="C442" t="str">
            <v>Підготовка кадрів для сфери культури і мистецтва вищими навчальними закладами ІІІ і ІV рівнів акредитації</v>
          </cell>
        </row>
        <row r="443">
          <cell r="B443" t="str">
            <v>1801070</v>
          </cell>
          <cell r="C443" t="str">
            <v>Підвищення кваліфікації, перепідготовка кадрів та підготовка науково-педагогічних кадрів у сфері культури і мистецтва, підготовка кадрів акторської майстерності для національних мистецьких та творчих колективів</v>
          </cell>
        </row>
        <row r="444">
          <cell r="B444" t="str">
            <v>1801080</v>
          </cell>
          <cell r="C444" t="str">
            <v>Методичне забезпечення діяльності навчальних закладів у галузі культури і мистецтва</v>
          </cell>
        </row>
        <row r="445">
          <cell r="B445" t="str">
            <v>1801090</v>
          </cell>
          <cell r="C445" t="str">
            <v>Підготовка кадрів акторської майстерності для національних мистецьких та творчих колективів</v>
          </cell>
        </row>
        <row r="446">
          <cell r="B446" t="str">
            <v>1801100</v>
          </cell>
          <cell r="C446" t="str">
            <v>Фінансова підтримка національних творчих спілок у сфері культури і мистецтва та заходи Всеукраїнського товариства "Просвіта"</v>
          </cell>
        </row>
        <row r="447">
          <cell r="B447" t="str">
            <v>1801110</v>
          </cell>
          <cell r="C447" t="str">
            <v>Фінансова підтримка національних театрів</v>
          </cell>
        </row>
        <row r="448">
          <cell r="B448" t="str">
            <v>1801120</v>
          </cell>
          <cell r="C448" t="str">
            <v>Фінансова підтримка національних художніх колективів, концертних організацій та їх дирекції, національних і державних циркових організацій</v>
          </cell>
        </row>
        <row r="449">
          <cell r="B449" t="str">
            <v>1801130</v>
          </cell>
          <cell r="C449" t="str">
            <v>Державна підтримка діячів культури і мистецтва</v>
          </cell>
        </row>
        <row r="450">
          <cell r="B450" t="str">
            <v>1801140</v>
          </cell>
          <cell r="C450" t="str">
            <v>Забезпечення функціонування Українського культурного фонду</v>
          </cell>
        </row>
        <row r="451">
          <cell r="B451" t="str">
            <v>1801150</v>
          </cell>
          <cell r="C451" t="str">
            <v>Поповнення експозицій музеїв та репертуарів театрів і концертних та циркових організацій</v>
          </cell>
        </row>
        <row r="452">
          <cell r="B452" t="str">
            <v>1801160</v>
          </cell>
          <cell r="C452" t="str">
            <v>Фінансова підтримка гастрольної діяльності вітчизняних виконавців</v>
          </cell>
        </row>
        <row r="453">
          <cell r="B453" t="str">
            <v>1801170</v>
          </cell>
          <cell r="C453" t="str">
            <v>Загальнодержавні заходи у сферах культури та мистецтв, охорони культурної спадщини, вивезення, ввезення і повернення культурних цінностей, державної мовної політики, міжнаціональних відносин, релігії та захисту прав національних меншин</v>
          </cell>
        </row>
        <row r="454">
          <cell r="B454" t="str">
            <v>1801180</v>
          </cell>
          <cell r="C454" t="str">
            <v>Виробництво (створення) та розповсюдження фільмів патріотичного спрямування</v>
          </cell>
        </row>
        <row r="455">
          <cell r="B455" t="str">
            <v>1801190</v>
          </cell>
          <cell r="C455" t="str">
            <v>Забезпечення діяльності національних музеїв, національних і державних бібліотек та культурно-просвітницьких центрів</v>
          </cell>
        </row>
        <row r="456">
          <cell r="B456" t="str">
            <v>1801200</v>
          </cell>
          <cell r="C456" t="str">
            <v>Музейна справа та виставкова діяльність</v>
          </cell>
        </row>
        <row r="457">
          <cell r="B457" t="str">
            <v>1801210</v>
          </cell>
          <cell r="C457" t="str">
            <v>Організація та проведення архітектурного конкурсу, проектування та будівництво Національного меморіального комплексу Героїв Небесної Сотні - Музею Революції гідності</v>
          </cell>
        </row>
        <row r="458">
          <cell r="B458" t="str">
            <v>1801220</v>
          </cell>
          <cell r="C458" t="str">
            <v>Підготовка кадрів Дитячою хореографічною школою при Національному заслуженому академічному ансамблі танцю України ім. Вірського</v>
          </cell>
        </row>
        <row r="459">
          <cell r="B459" t="str">
            <v>1801230</v>
          </cell>
          <cell r="C459" t="str">
            <v>Здійснення проектних робіт та будівництво Меморіалу українських героїв для увічнення пам'яті загиблих воїнів під час антитерористичної операції</v>
          </cell>
        </row>
        <row r="460">
          <cell r="B460" t="str">
            <v>1801240</v>
          </cell>
          <cell r="C460" t="str">
            <v>Здійснення культурно-інформаційної та культурно-просвітницької діяльності</v>
          </cell>
        </row>
        <row r="461">
          <cell r="B461" t="str">
            <v>1801250</v>
          </cell>
          <cell r="C461" t="str">
            <v>Реставрація, реконструкція, капітальний ремонт будівель і споруд Меморіального комплексу "Національний музей історії Великої вітчизняної війни 1941-1945 років" та придбання необхідного обладнання"</v>
          </cell>
        </row>
        <row r="462">
          <cell r="B462" t="str">
            <v>1801260</v>
          </cell>
          <cell r="C462" t="str">
            <v>Заходи з відтворення культури національних меншин, заходи Української Всесвітньої Координаційної Ради, заходи з реалізації Європейської хартії регіональних мов або мов меншин, заходи щодо встановлення культурних зв'язків з українською діаспорою, заходи щ</v>
          </cell>
        </row>
        <row r="463">
          <cell r="B463" t="str">
            <v>1801270</v>
          </cell>
          <cell r="C463" t="str">
            <v>Заходи щодо встановлення культурних зв'язків з українською діаспорою</v>
          </cell>
        </row>
        <row r="464">
          <cell r="B464" t="str">
            <v>1801280</v>
          </cell>
          <cell r="C464" t="str">
            <v>Будівництво обієктів загальнодержавного значення у сфері культури</v>
          </cell>
        </row>
        <row r="465">
          <cell r="B465" t="str">
            <v>1801290</v>
          </cell>
          <cell r="C465" t="str">
            <v>Заходи Всеукраїнського товариства "Просвіта"</v>
          </cell>
        </row>
        <row r="466">
          <cell r="B466" t="str">
            <v>1801300</v>
          </cell>
          <cell r="C466" t="str">
            <v>Фінансова підтримка друкованих періодичних видань культурологічного напрямку, газет мовами національних меншин</v>
          </cell>
        </row>
        <row r="467">
          <cell r="B467" t="str">
            <v>1801310</v>
          </cell>
          <cell r="C467" t="str">
            <v>Забезпечення розвитку та застосування української мови</v>
          </cell>
        </row>
        <row r="468">
          <cell r="B468" t="str">
            <v>1801320</v>
          </cell>
          <cell r="C468" t="str">
            <v>Заходи з виявлення та підтримки творчо обдарованих дітей та молоді</v>
          </cell>
        </row>
        <row r="469">
          <cell r="B469" t="str">
            <v>1801330</v>
          </cell>
          <cell r="C469" t="str">
            <v>Підготовка кадрів для сфери культури і мистецтва Київським національним університетом культури і мистецтв</v>
          </cell>
        </row>
        <row r="470">
          <cell r="B470" t="str">
            <v>1801340</v>
          </cell>
          <cell r="C470" t="str">
            <v>Надання фінансової підтримки державному підприємству "Кримський дім"</v>
          </cell>
        </row>
        <row r="471">
          <cell r="B471" t="str">
            <v>1801350</v>
          </cell>
          <cell r="C471"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472">
          <cell r="B472" t="str">
            <v>1801360</v>
          </cell>
          <cell r="C472" t="str">
            <v>Реставрація та  ремонт будівель, фасадів та приміщень вищих навчальних закладів сфери культури і мистецтва в містах проведення Євро-2012</v>
          </cell>
        </row>
        <row r="473">
          <cell r="B473" t="str">
            <v>1801370</v>
          </cell>
          <cell r="C473" t="str">
            <v>Будівельно-ремонтні та реставраційні роботи об'єктів культури і мистецтва у приймаючих містах та населених пунктах, де перебуватимуть гості та учасники Євро-2012</v>
          </cell>
        </row>
        <row r="474">
          <cell r="B474" t="str">
            <v>1801410</v>
          </cell>
          <cell r="C474" t="str">
            <v>Державні науково-технічні програми та наукові частини державних цільових програм у сфері розвитку туризму</v>
          </cell>
        </row>
        <row r="475">
          <cell r="B475" t="str">
            <v>1801420</v>
          </cell>
          <cell r="C475" t="str">
            <v>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v>
          </cell>
        </row>
        <row r="476">
          <cell r="B476" t="str">
            <v>1801430</v>
          </cell>
          <cell r="C476" t="str">
            <v>Забезпечення діяльності Українського інституту національної пам'яті</v>
          </cell>
        </row>
        <row r="477">
          <cell r="B477" t="str">
            <v>1801440</v>
          </cell>
          <cell r="C477" t="str">
            <v>Проектування та створення музейної експозиції в будинку-музеї Т.Г.Шевченка в Шевченківському національному заповіднику в м. Каневі Черкаської області</v>
          </cell>
        </row>
        <row r="478">
          <cell r="B478" t="str">
            <v>1801450</v>
          </cell>
          <cell r="C478" t="str">
            <v>Заходи з вшанування пам'яті</v>
          </cell>
        </row>
        <row r="479">
          <cell r="B479" t="str">
            <v>1801460</v>
          </cell>
          <cell r="C479" t="str">
            <v>Функціонування національних історико-меморіальних заповідників</v>
          </cell>
        </row>
        <row r="480">
          <cell r="B480" t="str">
            <v>1801470</v>
          </cell>
          <cell r="C480" t="str">
            <v>Функціонування національних меморіальних музеїв</v>
          </cell>
        </row>
        <row r="481">
          <cell r="B481" t="str">
            <v>1801480</v>
          </cell>
          <cell r="C481" t="str">
            <v>Надання фінансової підтримки державному підприємству "Кримський дім"</v>
          </cell>
        </row>
        <row r="482">
          <cell r="B482" t="str">
            <v>1801490</v>
          </cell>
          <cell r="C482" t="str">
            <v>Збереження історико-культурної та архітектурної спадщини в національних і державних заповідниках, здійснення заходів з охорони культурної спадщини, паспортизація, інвентаризація та реставрація пам'яток архітектури, культури та світової спадщини ЮНЕСКО</v>
          </cell>
        </row>
        <row r="483">
          <cell r="B483" t="str">
            <v>1801500</v>
          </cell>
          <cell r="C483" t="str">
            <v>Розробка впровадження комплексної інформаційної системи Міністерства культури України</v>
          </cell>
        </row>
        <row r="484">
          <cell r="B484" t="str">
            <v>1801520</v>
          </cell>
          <cell r="C484" t="str">
            <v>Заходи Української Всесвітньої Координаційної Ради</v>
          </cell>
        </row>
        <row r="485">
          <cell r="B485" t="str">
            <v>1801550</v>
          </cell>
          <cell r="C485" t="str">
            <v>Заходи з реалізації Європейської хартії регіональних мов або мов меншин</v>
          </cell>
        </row>
        <row r="486">
          <cell r="B486" t="str">
            <v>1801560</v>
          </cell>
          <cell r="C486" t="str">
            <v>Забезпечення діяльності Українського інституту книги, випуск книжкової продукції за програмою "Українська книга"</v>
          </cell>
        </row>
        <row r="487">
          <cell r="B487" t="str">
            <v>1801570</v>
          </cell>
          <cell r="C487" t="str">
            <v>Забезпечення функціонування Українського культурного фонду</v>
          </cell>
        </row>
        <row r="488">
          <cell r="B488" t="str">
            <v>1801580</v>
          </cell>
          <cell r="C488" t="str">
            <v>Заходи, пов'язані із забезпеченням свободи совісті та релігії</v>
          </cell>
        </row>
        <row r="489">
          <cell r="B489" t="str">
            <v>1801590</v>
          </cell>
          <cell r="C489" t="str">
            <v>Заходи щодо зміцнення зв'язків закордонних українців з Україною та забезпечення міжнародної діяльності у сфері міжнаціональних відносин</v>
          </cell>
        </row>
        <row r="490">
          <cell r="B490" t="str">
            <v>1801810</v>
          </cell>
          <cell r="C490" t="str">
            <v>Спорудження Меморіалу жертв тоталітаризму на території Національного історико-меморіального заповідника іБиківнянські могилиі</v>
          </cell>
        </row>
        <row r="491">
          <cell r="B491" t="str">
            <v>1801820</v>
          </cell>
          <cell r="C491" t="str">
            <v>Комплексна реставрація і пристосування ансамблю Жовківського замку Державного історико-архітектурного заповідника у м. Жовкві</v>
          </cell>
        </row>
        <row r="492">
          <cell r="B492" t="str">
            <v>1801830</v>
          </cell>
          <cell r="C492" t="str">
            <v>Реставрація з переплануванням горищних приміщень в буд. N5. на вул. Нижанківського під навчальні приміщення Львівської національної музичної академії ім. М. В. Лисенка в межах обієму існуючого горища. Без зміни конфігурації даху</v>
          </cell>
        </row>
        <row r="493">
          <cell r="B493" t="str">
            <v>1801870</v>
          </cell>
          <cell r="C493" t="str">
            <v>Реалізація державного інвестиційного проекту "Комплексна реставрація і пристосування ансамблю Жовківського замку Державного історико-архітектурного заповідника у м. Жовкві"</v>
          </cell>
        </row>
        <row r="494">
          <cell r="B494" t="str">
            <v>1801880</v>
          </cell>
          <cell r="C494" t="str">
            <v>Удосконалення термоізоляційних властивостей будівлі Державного підприємства "Харківський національний академічний театр опери та балету ім. М.В.Лисенка" систем теплопостачання, кондиціювання і вентиляції</v>
          </cell>
        </row>
        <row r="495">
          <cell r="B495" t="str">
            <v>1802000</v>
          </cell>
          <cell r="C495" t="str">
            <v>Державна служба з питань національної культурної спадщини</v>
          </cell>
        </row>
        <row r="496">
          <cell r="B496" t="str">
            <v>1802040</v>
          </cell>
          <cell r="C496" t="str">
            <v>Заходи з охорони культурної спадщини, паспортизація, інвентаризація та реставрація пам'яток культурної спадщини</v>
          </cell>
        </row>
        <row r="497">
          <cell r="B497" t="str">
            <v>1803000</v>
          </cell>
          <cell r="C497" t="str">
            <v>Комітет з Національної премії України імені Тараса Шевченка</v>
          </cell>
        </row>
        <row r="498">
          <cell r="B498" t="str">
            <v>1804000</v>
          </cell>
          <cell r="C498" t="str">
            <v>Державна служба туризму і курортів</v>
          </cell>
        </row>
        <row r="499">
          <cell r="B499" t="str">
            <v>1804050</v>
          </cell>
          <cell r="C499" t="str">
            <v>Заходи у сфері туризму, пов'язані з підготовкою до Євро - 2012</v>
          </cell>
        </row>
        <row r="500">
          <cell r="B500" t="str">
            <v>1805000</v>
          </cell>
          <cell r="C500" t="str">
            <v>Державна служба контролю за переміщенням культурних цінностей через державний кордон України</v>
          </cell>
        </row>
        <row r="501">
          <cell r="B501" t="str">
            <v>1805020</v>
          </cell>
          <cell r="C501" t="str">
            <v>Заходи щодо запобігання незаконному переміщенню культурних цінностей через державний кордон України та сприяння їх поверненню державам, яким вони належали</v>
          </cell>
        </row>
        <row r="502">
          <cell r="B502" t="str">
            <v>1806000</v>
          </cell>
          <cell r="C502" t="str">
            <v>Державне агентство України з питань кіно</v>
          </cell>
        </row>
        <row r="503">
          <cell r="B503" t="str">
            <v>1806010</v>
          </cell>
          <cell r="C503" t="str">
            <v>Керівництво та управління у сфері кінематографії</v>
          </cell>
        </row>
        <row r="504">
          <cell r="B504" t="str">
            <v>1806020</v>
          </cell>
          <cell r="C504" t="str">
            <v>Створення та розповсюдження національних фільмів</v>
          </cell>
        </row>
        <row r="505">
          <cell r="B505" t="str">
            <v>1806030</v>
          </cell>
          <cell r="C505" t="str">
            <v>Державна підтримка кінематографії</v>
          </cell>
        </row>
        <row r="506">
          <cell r="B506" t="str">
            <v>1806040</v>
          </cell>
          <cell r="C506" t="str">
            <v>Здійснення концертно-мистецьких та культурологічних заходів у сфері кінематографії</v>
          </cell>
        </row>
        <row r="507">
          <cell r="B507" t="str">
            <v>1806050</v>
          </cell>
          <cell r="C507" t="str">
            <v>Здійснення концертно-мистецьких, культурологічних заходів у сфері кінематографії, фінансова підтримка Національної спілки кінематографістів України</v>
          </cell>
        </row>
        <row r="508">
          <cell r="B508" t="str">
            <v>1806060</v>
          </cell>
          <cell r="C508" t="str">
            <v>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v>
          </cell>
        </row>
        <row r="509">
          <cell r="B509" t="str">
            <v>1806070</v>
          </cell>
          <cell r="C509" t="str">
            <v>Премії за видатні досягнення у галузі кінематографії</v>
          </cell>
        </row>
        <row r="510">
          <cell r="B510" t="str">
            <v>1806800</v>
          </cell>
          <cell r="C510" t="str">
            <v>Реконструкція та технічне переоснащення Будинку кіно Національної спілки кінематографістів України</v>
          </cell>
        </row>
        <row r="511">
          <cell r="B511" t="str">
            <v>1807000</v>
          </cell>
          <cell r="C511" t="str">
            <v>Державний комітет України у справах національностей та релігій</v>
          </cell>
        </row>
        <row r="512">
          <cell r="B512" t="str">
            <v>1807010</v>
          </cell>
          <cell r="C512" t="str">
            <v>Керівництво та управління у сфері національностей та релігій</v>
          </cell>
        </row>
        <row r="513">
          <cell r="B513" t="str">
            <v>1808000</v>
          </cell>
          <cell r="C513" t="str">
            <v>Національна академія мистецтв України</v>
          </cell>
        </row>
        <row r="514">
          <cell r="B514" t="str">
            <v>1808020</v>
          </cell>
          <cell r="C514" t="str">
            <v>Наукова і організаційна діяльність президії Національної академії мистецтв України</v>
          </cell>
        </row>
        <row r="515">
          <cell r="B515" t="str">
            <v>1808030</v>
          </cell>
          <cell r="C515" t="str">
            <v>Фундаментальні дослідження та підготовка наукових кадрів у сфері мистецтвознавства</v>
          </cell>
        </row>
        <row r="516">
          <cell r="B516" t="str">
            <v>1809000</v>
          </cell>
          <cell r="C516" t="str">
            <v>Український інститут національної пам'яті</v>
          </cell>
        </row>
        <row r="517">
          <cell r="B517" t="str">
            <v>1809010</v>
          </cell>
          <cell r="C517" t="str">
            <v>Керівництво та управління у сфері відновлення та збереження національної паміяті</v>
          </cell>
        </row>
        <row r="518">
          <cell r="B518" t="str">
            <v>1809020</v>
          </cell>
          <cell r="C518" t="str">
            <v>Заходи з реалізації державної політики у сфері відновлення та збереження національної паміяті, забезпечення діяльності Національного меморіального комплексу Героїв Небесної Сотні - Музею Революції гідності та Галузевого державного архіву Українського інс</v>
          </cell>
        </row>
        <row r="519">
          <cell r="B519" t="str">
            <v>1810000</v>
          </cell>
          <cell r="C519" t="str">
            <v>Міністерство культури України (загальнодержавні витрати)</v>
          </cell>
        </row>
        <row r="520">
          <cell r="B520" t="str">
            <v>1811000</v>
          </cell>
          <cell r="C520" t="str">
            <v>Міністерство культури України (загальнодержавні витрати)</v>
          </cell>
        </row>
        <row r="521">
          <cell r="B521" t="str">
            <v>1811020</v>
          </cell>
          <cell r="C521" t="str">
            <v>Субвенція з державного бюджету міському бюджету міста Києва на проведення консервації та сучасної музеєфікації, завершення археологічних досліджень Старокиївської гори із залишками фундаменту Десятинної церкви території пам'ятки археології національного</v>
          </cell>
        </row>
        <row r="522">
          <cell r="B522" t="str">
            <v>1811070</v>
          </cell>
          <cell r="C522" t="str">
            <v>Субвенція з державного бюджету місцевим бюджетам на створення рекреаційних зон, меморіальних та музейних комплексів, а також розвиток історико-культурних паміяток та заповідників</v>
          </cell>
        </row>
        <row r="523">
          <cell r="B523" t="str">
            <v>1811080</v>
          </cell>
          <cell r="C523" t="str">
            <v>Субвенція з державного бюджету обласному бюджету Полтавської області на проведення заходів з підготовки та відзначення 200- річчя від дня народження М.В.Гоголя</v>
          </cell>
        </row>
        <row r="524">
          <cell r="B524" t="str">
            <v>1811090</v>
          </cell>
          <cell r="C524" t="str">
            <v>Субвенція з державного бюджету обласному бюджету Полтавської області на проведення комплексу робіт із створення пам'ятників Івану Мазепі та Карлу XІІ, ремонту та реставрації історико-культурного заповідника "Поле Полтавської битви"</v>
          </cell>
        </row>
        <row r="525">
          <cell r="B525" t="str">
            <v>1811100</v>
          </cell>
          <cell r="C525" t="str">
            <v>Субвенція з державного бюджету обласному бюджету Сумської області на створення меморіального комплексу, присвяченого перемозі війська під проводом гетьмана України І. Виговського у Конотопській битві</v>
          </cell>
        </row>
        <row r="526">
          <cell r="B526" t="str">
            <v>1811110</v>
          </cell>
          <cell r="C526" t="str">
            <v>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музично-драматичного театру імені М.Л. Кропивницького</v>
          </cell>
        </row>
        <row r="527">
          <cell r="B527" t="str">
            <v>1811120</v>
          </cell>
          <cell r="C527" t="str">
            <v>Субвенція з державного бюджету обласному бюджету Черкаської області на реконструкцію та реставрацію, здійснення ремонтних робіт обієктів Шевченківського національного заповідника (м. Канів)</v>
          </cell>
        </row>
        <row r="528">
          <cell r="B528" t="str">
            <v>1811130</v>
          </cell>
          <cell r="C528" t="str">
            <v>Субвенція з державного бюджету обласному бюджету Чернігівської області на фінансування реставраційно-відновлювальних робіт по комплексу пам'яток архітектури НІКЗ "Гетьманська столиця" у м. Батурині</v>
          </cell>
        </row>
        <row r="529">
          <cell r="B529" t="str">
            <v>1811140</v>
          </cell>
          <cell r="C529" t="str">
            <v>Субвенція з державного бюджету місцевим бюджетам на проведення заходів з відзначення 200-річчя від дня народження Тараса Шевченка</v>
          </cell>
        </row>
        <row r="530">
          <cell r="B530" t="str">
            <v>1900000</v>
          </cell>
          <cell r="C530" t="str">
            <v>Державне агентство лісових ресурсів України</v>
          </cell>
        </row>
        <row r="531">
          <cell r="B531" t="str">
            <v>1901000</v>
          </cell>
          <cell r="C531" t="str">
            <v>Апарат Державного агентства лісових ресурсів України</v>
          </cell>
        </row>
        <row r="532">
          <cell r="B532" t="str">
            <v>1901050</v>
          </cell>
          <cell r="C532" t="str">
            <v>Підготовка кадрів для лісового господарства вищими навчальними закладами І і ІІ рівнів акредитації</v>
          </cell>
        </row>
        <row r="533">
          <cell r="B533" t="str">
            <v>1901070</v>
          </cell>
          <cell r="C533" t="str">
            <v>Розвиток комплексної системи електронного документообігу та створення інформаційно-аналітичної системи обліку лісових ресурсів</v>
          </cell>
        </row>
        <row r="534">
          <cell r="B534" t="str">
            <v>2100000</v>
          </cell>
          <cell r="C534" t="str">
            <v>Міністерство оборони України</v>
          </cell>
        </row>
        <row r="535">
          <cell r="B535" t="str">
            <v>2101000</v>
          </cell>
          <cell r="C535" t="str">
            <v>Апарат Міністерства оборони України</v>
          </cell>
        </row>
        <row r="536">
          <cell r="B536" t="str">
            <v>2101010</v>
          </cell>
          <cell r="C536" t="str">
            <v>Керівництво та військове управління Збройними Силами України</v>
          </cell>
        </row>
        <row r="537">
          <cell r="B537" t="str">
            <v>2101020</v>
          </cell>
          <cell r="C537" t="str">
            <v>Забезпечення діяльності Збройних Сил України та підготовка військ</v>
          </cell>
        </row>
        <row r="538">
          <cell r="B538" t="str">
            <v>2101070</v>
          </cell>
          <cell r="C538" t="str">
            <v>Забезпечення Збройних Сил України зв'язком, створення та розвиток командних пунктів та автоматизованих систем управління</v>
          </cell>
        </row>
        <row r="539">
          <cell r="B539" t="str">
            <v>2101080</v>
          </cell>
          <cell r="C539" t="str">
            <v>Медичне лікування, реабілітація та санаторне забезпечення особового складу Збройних Сил України, ветеранів військової служби та членів їх сімей, ветеранів війни</v>
          </cell>
        </row>
        <row r="540">
          <cell r="B540" t="str">
            <v>2101100</v>
          </cell>
          <cell r="C540" t="str">
            <v>Підготовка військових фахівців у вищих навчальних закладах, підвищення кваліфікації та перепідготовка військових фахівців і державних службовців, початкова військова підготовка та патріотичне виховання молоді</v>
          </cell>
        </row>
        <row r="541">
          <cell r="B541" t="str">
            <v>2101110</v>
          </cell>
          <cell r="C541" t="str">
            <v>Проведення мобілізаційної роботи і призову до Збройних Сил України та інших військових формувань</v>
          </cell>
        </row>
        <row r="542">
          <cell r="B542" t="str">
            <v>2101130</v>
          </cell>
          <cell r="C542"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543">
          <cell r="B543" t="str">
            <v>2101140</v>
          </cell>
          <cell r="C543" t="str">
            <v>Реформування та розвиток Збройних Сил України</v>
          </cell>
        </row>
        <row r="544">
          <cell r="B544" t="str">
            <v>2101150</v>
          </cell>
          <cell r="C544" t="str">
            <v>Розвиток, закупівля, модернізація та ремонт озброєння, військової техніки, засобів та обладнання</v>
          </cell>
        </row>
        <row r="545">
          <cell r="B545" t="str">
            <v>2101160</v>
          </cell>
          <cell r="C545" t="str">
            <v>Прикладні дослідження у сфері військової оборони держави</v>
          </cell>
        </row>
        <row r="546">
          <cell r="B546" t="str">
            <v>2101170</v>
          </cell>
          <cell r="C546" t="str">
            <v>Відновлення боєздатності, утримання, експлуатація, ремонт озброєння та військової техніки</v>
          </cell>
        </row>
        <row r="547">
          <cell r="B547" t="str">
            <v>2101180</v>
          </cell>
          <cell r="C547" t="str">
            <v>Будівництво та капітальний ремонт військової інфраструктури</v>
          </cell>
        </row>
        <row r="548">
          <cell r="B548" t="str">
            <v>2101190</v>
          </cell>
          <cell r="C548" t="str">
            <v>Будівництво (придбання) житла для військовослужбовців Збройних Сил України</v>
          </cell>
        </row>
        <row r="549">
          <cell r="B549" t="str">
            <v>2101200</v>
          </cell>
          <cell r="C549" t="str">
            <v>Забезпечення живучості та вибухопожежобезпеки арсеналів, баз і складів озброєння ракет і боєприпасів Збройних Сил України</v>
          </cell>
        </row>
        <row r="550">
          <cell r="B550" t="str">
            <v>2101210</v>
          </cell>
          <cell r="C550" t="str">
            <v>Утилізація боєприпасів, рідинних компонентів ракетного палива, озброєння, військової техніки та іншого військового майна, забезпечення живучості та вибухопожежобезпеки арсеналів, баз і складів Збройних Сил України</v>
          </cell>
        </row>
        <row r="551">
          <cell r="B551" t="str">
            <v>2101230</v>
          </cell>
          <cell r="C551" t="str">
            <v>Забезпечення участі у міжнародних миротворчих операціях</v>
          </cell>
        </row>
        <row r="552">
          <cell r="B552" t="str">
            <v>2101240</v>
          </cell>
          <cell r="C552" t="str">
            <v>Забезпечення виконання міжнародних угод у військовій сфері</v>
          </cell>
        </row>
        <row r="553">
          <cell r="B553" t="str">
            <v>2101260</v>
          </cell>
          <cell r="C553" t="str">
            <v>Створення, закупівля і модернізація озброєння та військової техніки за державним оборонним замовленням Міністерства оборони</v>
          </cell>
        </row>
        <row r="554">
          <cell r="B554" t="str">
            <v>2101270</v>
          </cell>
          <cell r="C554" t="str">
            <v>Підготовка курсантів льотних спеціалізацій для Збройних Сил України Харківським аероклубом Товариства сприяння обороні України</v>
          </cell>
        </row>
        <row r="555">
          <cell r="B555" t="str">
            <v>2101330</v>
          </cell>
          <cell r="C555" t="str">
            <v>Відшкодування Фонду соціального страхування на випадок безробіття додаткових витрат, пов'язаних з виплатою військовослужбовцям, звільненим у зв'язку з реформуванням Збройних Сил України, допомоги по безробіттю та матеріальної допомоги у період професійно</v>
          </cell>
        </row>
        <row r="556">
          <cell r="B556" t="str">
            <v>2101340</v>
          </cell>
          <cell r="C556" t="str">
            <v>Захист важливих державних об'єктів</v>
          </cell>
        </row>
        <row r="557">
          <cell r="B557" t="str">
            <v>2101350</v>
          </cell>
          <cell r="C557" t="str">
            <v>Соціальна та професійна адаптація військовослужбовців, що звільняються в запас або відставку</v>
          </cell>
        </row>
        <row r="558">
          <cell r="B558" t="str">
            <v>2101410</v>
          </cell>
          <cell r="C558" t="str">
            <v>Здійснення заходів, пов'язаних  з проведенням землевпорядних робіт, оформленням правовстановлюючих документів на нерухоме військове майно та земельні ділянки</v>
          </cell>
        </row>
        <row r="559">
          <cell r="B559" t="str">
            <v>2101420</v>
          </cell>
          <cell r="C559" t="str">
            <v>Заходи, пов'язані із переходом на військову службу за контрактом</v>
          </cell>
        </row>
        <row r="560">
          <cell r="B560" t="str">
            <v>2101430</v>
          </cell>
          <cell r="C560" t="str">
            <v>Забезпечення речовим майном військовослужбовців та задоволення інших невідкладних потреб Збройних Сил України</v>
          </cell>
        </row>
        <row r="561">
          <cell r="B561" t="str">
            <v>2101440</v>
          </cell>
          <cell r="C561" t="str">
            <v>Забезпечення житлом військовослужбовців Збройних Сил України</v>
          </cell>
        </row>
        <row r="562">
          <cell r="B562" t="str">
            <v>2101450</v>
          </cell>
          <cell r="C562" t="str">
            <v>Видатки для Міністерства оборони України на реалізацію заходів щодо підвищення обороноздатності і безпеки держави</v>
          </cell>
        </row>
        <row r="563">
          <cell r="B563" t="str">
            <v>2101500</v>
          </cell>
          <cell r="C563" t="str">
            <v>Видатки із Стабілізаційного фонду за напрямом оборони та придбання пожежної техніки</v>
          </cell>
        </row>
        <row r="564">
          <cell r="B564" t="str">
            <v>2102000</v>
          </cell>
          <cell r="C564" t="str">
            <v>Головне управління розвідки Міністерства оборони України</v>
          </cell>
        </row>
        <row r="565">
          <cell r="B565" t="str">
            <v>2105000</v>
          </cell>
          <cell r="C565" t="str">
            <v>Адміністрація Державної спеціальної служби транспорту України</v>
          </cell>
        </row>
        <row r="566">
          <cell r="B566" t="str">
            <v>2105010</v>
          </cell>
          <cell r="C566" t="str">
            <v>Забезпечення діяльності Державної спеціальної служби транспорту</v>
          </cell>
        </row>
        <row r="567">
          <cell r="B567" t="str">
            <v>2110000</v>
          </cell>
          <cell r="C567" t="str">
            <v>Міністерство оборони України (загальнодержавні витрати)</v>
          </cell>
        </row>
        <row r="568">
          <cell r="B568" t="str">
            <v>2111000</v>
          </cell>
          <cell r="C568" t="str">
            <v>Міністерство оборони України (загальнодержавні витрати)</v>
          </cell>
        </row>
        <row r="569">
          <cell r="B569" t="str">
            <v>2111040</v>
          </cell>
          <cell r="C569" t="str">
            <v>Субвенція з державного бюджету місцевим бюджетам на здійснення заходів по передачі житлового фонду та об'єктів соціально-культурної сфери Міністерства оборони України у комунальну власність</v>
          </cell>
        </row>
        <row r="570">
          <cell r="B570" t="str">
            <v>2200000</v>
          </cell>
          <cell r="C570" t="str">
            <v>Міністерство освіти і науки України</v>
          </cell>
        </row>
        <row r="571">
          <cell r="B571" t="str">
            <v>2201000</v>
          </cell>
          <cell r="C571" t="str">
            <v>Апарат Міністерства освіти і науки України</v>
          </cell>
        </row>
        <row r="572">
          <cell r="B572" t="str">
            <v>2201010</v>
          </cell>
          <cell r="C572" t="str">
            <v>Загальне керівництво та управління у сфері освіти і науки</v>
          </cell>
        </row>
        <row r="573">
          <cell r="B573" t="str">
            <v>2201020</v>
          </cell>
          <cell r="C573" t="str">
            <v>Забезпечення організації роботи Національного агентства із забезпечення якості вищої освіти</v>
          </cell>
        </row>
        <row r="574">
          <cell r="B574" t="str">
            <v>2201030</v>
          </cell>
          <cell r="C574" t="str">
            <v>Підготовка кадрів у професійно-технічних навчальних закладах за професіями загальнодержавного значення</v>
          </cell>
        </row>
        <row r="575">
          <cell r="B575" t="str">
            <v>2201040</v>
          </cell>
          <cell r="C575" t="str">
            <v>Дослідження, наукові та науково-технічні розробки, виконання робіт за державними цільовими програмами та державним замовленням, підготовка наукових кадрів, фінансова підтримка преси, розвитку наукової інфраструктури, наукових об'єктів, що становлять наці</v>
          </cell>
        </row>
        <row r="576">
          <cell r="B576" t="str">
            <v>2201050</v>
          </cell>
          <cell r="C576" t="str">
            <v>Фінансова підтримка розвитку інфраструктури науково-технічної, інноваційної діяльності та інформатизації, наукової преси, наукових об'єктів, що становлять національне надбання, забезпечення діяльності Державного фонду фундаментальних досліджень</v>
          </cell>
        </row>
        <row r="577">
          <cell r="B577" t="str">
            <v>2201060</v>
          </cell>
          <cell r="C577" t="str">
            <v>Наукові та науково-технічні розробки за державними цільовими програмами і державними замовленнями</v>
          </cell>
        </row>
        <row r="578">
          <cell r="B578" t="str">
            <v>2201070</v>
          </cell>
          <cell r="C578" t="str">
            <v>Виконання міжнародних наукових та науково-технічних програм та проектів вищими навчальними закладами та науковими установами</v>
          </cell>
        </row>
        <row r="579">
          <cell r="B579" t="str">
            <v>2201080</v>
          </cell>
          <cell r="C579" t="str">
            <v>Державні премії, стипендії та гранти в галузі освіти, науки і техніки, стипендії переможцям міжнародних конкурсів</v>
          </cell>
        </row>
        <row r="580">
          <cell r="B580" t="str">
            <v>2201090</v>
          </cell>
          <cell r="C580" t="str">
            <v>Фінансова підтримка наукових об'єктів, що становлять національне надбання</v>
          </cell>
        </row>
        <row r="581">
          <cell r="B581" t="str">
            <v>2201100</v>
          </cell>
          <cell r="C581" t="str">
            <v>Надання освіти у загальноосвітніх школах соціальної реабілітації, загальноосвітніх ліцеях-інтернатах, гімназіях-інтернатах з посиленою військово-фізичною підготовкою та інших загальноосвітніх навчальних закладах державної форми власності</v>
          </cell>
        </row>
        <row r="582">
          <cell r="B582" t="str">
            <v>2201110</v>
          </cell>
          <cell r="C582" t="str">
            <v>Надання освіти у загальноосвітніх школах соціальної реабілітації</v>
          </cell>
        </row>
        <row r="583">
          <cell r="B583" t="str">
            <v>2201120</v>
          </cell>
          <cell r="C583" t="str">
            <v>Забезпечення діяльності Національного центру іМала академія наук Україниі, надання позашкільної освіти державними позашкільними навчальними закладами, заходи з позашкільної роботи</v>
          </cell>
        </row>
        <row r="584">
          <cell r="B584" t="str">
            <v>2201130</v>
          </cell>
          <cell r="C584" t="str">
            <v>Підготовка робітничих кадрів у професійно-технічних навчальних закладах соціальної реабілітації та адаптації, методичне забезпечення закладів професійно-технічної освіти</v>
          </cell>
        </row>
        <row r="585">
          <cell r="B585" t="str">
            <v>2201140</v>
          </cell>
          <cell r="C585" t="str">
            <v>Підготовка робітничих кадрів у професійно-технічних навчальних закладах соціальної реабілітації та адаптації</v>
          </cell>
        </row>
        <row r="586">
          <cell r="B586" t="str">
            <v>2201150</v>
          </cell>
          <cell r="C586" t="str">
            <v>Підготовка кадрів вищими навчальними закладами І і ІІ рівнів акредитації та забезпечення діяльності їх баз практики</v>
          </cell>
        </row>
        <row r="587">
          <cell r="B587" t="str">
            <v>2201160</v>
          </cell>
          <cell r="C587" t="str">
            <v>Підготовка кадрів вищими навчальними закладами ІІІ і ІV рівнів акредитації та забезпечення діяльності їх баз практики</v>
          </cell>
        </row>
        <row r="588">
          <cell r="B588" t="str">
            <v>2201170</v>
          </cell>
          <cell r="C588" t="str">
            <v>Здійснення методичного та матеріально-технічного забезпечення діяльності навчальних закладів</v>
          </cell>
        </row>
        <row r="589">
          <cell r="B589" t="str">
            <v>2201180</v>
          </cell>
          <cell r="C589" t="str">
            <v>Проведення всеукраїнських та міжнародних олімпіад у сфері освіти, всеукраїнського конкурсу "Учитель року"</v>
          </cell>
        </row>
        <row r="590">
          <cell r="B590" t="str">
            <v>2201190</v>
          </cell>
          <cell r="C590" t="str">
            <v>Виплата академічних стипендій студентам (курсантам) вищих навчальних закладів</v>
          </cell>
        </row>
        <row r="591">
          <cell r="B591" t="str">
            <v>2201200</v>
          </cell>
          <cell r="C591" t="str">
            <v>Пільговий проїзд студентів вищих навчальних закладів і учнів професійно-технічних училищ у залізничному, автомобільному та водному транспорті</v>
          </cell>
        </row>
        <row r="592">
          <cell r="B592" t="str">
            <v>2201210</v>
          </cell>
          <cell r="C592" t="str">
            <v>Надання пільгових довгострокових кредитів для здобуття вищої освіти</v>
          </cell>
        </row>
        <row r="593">
          <cell r="B593" t="str">
            <v>2201220</v>
          </cell>
          <cell r="C593" t="str">
            <v>Надання одноразової адресної допомоги молодим працівникам, які закінчили навчальні заклади державної і комунальної форми власності у поточному році, уклали трудові договори на строк не менш як три роки із закладами, підприємствами, установами та організа</v>
          </cell>
        </row>
        <row r="594">
          <cell r="B594" t="str">
            <v>2201230</v>
          </cell>
          <cell r="C594" t="str">
            <v>Видання, придбання, зберігання і доставка підручників і посібників для студентів вищих навчальних закладів, учнів загальноосвітніх і професійно-технічних навчальних закладів та вихованців дошкільних навчальних закладів</v>
          </cell>
        </row>
        <row r="595">
          <cell r="B595" t="str">
            <v>2201240</v>
          </cell>
          <cell r="C595" t="str">
            <v>Методичне забезпечення діяльності навчальних закладів</v>
          </cell>
        </row>
        <row r="596">
          <cell r="B596" t="str">
            <v>2201250</v>
          </cell>
          <cell r="C596" t="str">
            <v>Підвищення кваліфікації педагогічних та науково-педагогічних працівників, керівних працівників і спеціалістів харчової, переробної промисловості та агропромислового комплексу, медичних та фармацевтичних кадрів</v>
          </cell>
        </row>
        <row r="597">
          <cell r="B597" t="str">
            <v>2201270</v>
          </cell>
          <cell r="C597" t="str">
            <v>Функціонування музеїв</v>
          </cell>
        </row>
        <row r="598">
          <cell r="B598" t="str">
            <v>2201280</v>
          </cell>
          <cell r="C598" t="str">
            <v>Підготовка кадрів Київським національним університетом імені Тараса Шевченка</v>
          </cell>
        </row>
        <row r="599">
          <cell r="B599" t="str">
            <v>2201290</v>
          </cell>
          <cell r="C599" t="str">
            <v>Дослідження, наукові та науково-технічні розробки, проведення наукових заходів Київським національним університетом імені Тараса Шевченка, фінансова підтримка наукових обієктів, що становлять національне надбання</v>
          </cell>
        </row>
        <row r="600">
          <cell r="B600" t="str">
            <v>2201300</v>
          </cell>
          <cell r="C600" t="str">
            <v>Виплата соціальних стипендій студентам (курсантам) вищих навчальних закладів</v>
          </cell>
        </row>
        <row r="601">
          <cell r="B601" t="str">
            <v>2201310</v>
          </cell>
          <cell r="C601" t="str">
            <v>Фізична і спортивна підготовка учнівської та студентської молоді</v>
          </cell>
        </row>
        <row r="602">
          <cell r="B602" t="str">
            <v>2201320</v>
          </cell>
          <cell r="C602" t="str">
            <v>Підвищення кваліфікації керівних працівників і спеціалістів харчової і переробної промисловості</v>
          </cell>
        </row>
        <row r="603">
          <cell r="B603" t="str">
            <v>2201330</v>
          </cell>
          <cell r="C603" t="str">
            <v>Дослідження, наукові та науково-технічні розробки, проведення наукових заходів Національним технічним університетом України "Київський політехнічний інститут імені Ігоря Сікорського", фінансова підтримка наукових обієктів, що становлять національне надба</v>
          </cell>
        </row>
        <row r="604">
          <cell r="B604" t="str">
            <v>2201340</v>
          </cell>
          <cell r="C604" t="str">
            <v>Фінансова підтримка розвитку інфраструктури у сфері наукової діяльності</v>
          </cell>
        </row>
        <row r="605">
          <cell r="B605" t="str">
            <v>2201350</v>
          </cell>
          <cell r="C605" t="str">
            <v>Дослідження, прикладні наукові і науково-технічні розробки, виконання робіт за державними цільовими програмами та державним замовленням</v>
          </cell>
        </row>
        <row r="606">
          <cell r="B606" t="str">
            <v>2201360</v>
          </cell>
          <cell r="C606" t="str">
            <v>Заходи з реалізації Європейської хартії регіональних мов або мов меншин, фінансова підтримка пропаганди української освіти за кордоном</v>
          </cell>
        </row>
        <row r="607">
          <cell r="B607" t="str">
            <v>2201370</v>
          </cell>
          <cell r="C607" t="str">
            <v>Підготовка фахівців Національним університетом "Юридична академія України  імені Ярослава Мудрого"</v>
          </cell>
        </row>
        <row r="608">
          <cell r="B608" t="str">
            <v>2201380</v>
          </cell>
          <cell r="C608" t="str">
            <v>Виконання зобов'язань України у сфері освіти та міжнародного науково-технічного співробітництва</v>
          </cell>
        </row>
        <row r="609">
          <cell r="B609" t="str">
            <v>2201390</v>
          </cell>
          <cell r="C609" t="str">
            <v>Будівництво, реконструкція та ремонт гуртожитків для учнів професійно-технічних та студентів вищих навчальних закладів</v>
          </cell>
        </row>
        <row r="610">
          <cell r="B610" t="str">
            <v>2201400</v>
          </cell>
          <cell r="C610" t="str">
            <v>Державні премії, стипендії та гранти в галузі науки і техніки</v>
          </cell>
        </row>
        <row r="611">
          <cell r="B611" t="str">
            <v>2201410</v>
          </cell>
          <cell r="C611" t="str">
            <v>Дослідження на антарктичній станції "Академік Вернадський"</v>
          </cell>
        </row>
        <row r="612">
          <cell r="B612" t="str">
            <v>2201420</v>
          </cell>
          <cell r="C612" t="str">
            <v>Формування статутного капіталу Державної інноваційної небанківської фінансово-кредитної установи іФонд підтримки малого інноваційного бізнесуі</v>
          </cell>
        </row>
        <row r="613">
          <cell r="B613" t="str">
            <v>2201430</v>
          </cell>
          <cell r="C613" t="str">
            <v>Підготовка кадрів Національним технічним університетом "Київський політехнічний інститут"</v>
          </cell>
        </row>
        <row r="614">
          <cell r="B614" t="str">
            <v>2201440</v>
          </cell>
          <cell r="C614" t="str">
            <v>Забезпечення діяльності Національного центру "Мала академія наук України"</v>
          </cell>
        </row>
        <row r="615">
          <cell r="B615" t="str">
            <v>2201450</v>
          </cell>
          <cell r="C615"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616">
          <cell r="B616" t="str">
            <v>2201460</v>
          </cell>
          <cell r="C616" t="str">
            <v>Надання кредитів на будівництво (придбання) житла для науково-педагогічних та педагогічних працівників</v>
          </cell>
        </row>
        <row r="617">
          <cell r="B617" t="str">
            <v>2201470</v>
          </cell>
          <cell r="C617" t="str">
            <v>Здійснення зовнішнього оцінювання та моніторинг якості освіти Українським центром оцінювання якості освіти та його регіональними підрозділами</v>
          </cell>
        </row>
        <row r="618">
          <cell r="B618" t="str">
            <v>2201480</v>
          </cell>
          <cell r="C618" t="str">
            <v>Повернення коштів, наданих з державного бюджету для кредитування окремих категорій громадян, які відповідно до чинного законодавства мають право на отримання таких кредитів на будівництво (придбання) житла, та науково-педагогічних і педагогічних працівни</v>
          </cell>
        </row>
        <row r="619">
          <cell r="B619" t="str">
            <v>2201490</v>
          </cell>
          <cell r="C619" t="str">
            <v>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v>
          </cell>
        </row>
        <row r="620">
          <cell r="B620" t="str">
            <v>2201500</v>
          </cell>
          <cell r="C620" t="str">
            <v>Підготовка кадрів Національним авіаційним університетом</v>
          </cell>
        </row>
        <row r="621">
          <cell r="B621" t="str">
            <v>2201510</v>
          </cell>
          <cell r="C621" t="str">
            <v>Державна атестація наукових і науково-педагогічних кадрів вищої кваліфікації, ліцензування, атестація та акредитація навчальних закладів</v>
          </cell>
        </row>
        <row r="622">
          <cell r="B622" t="str">
            <v>2201520</v>
          </cell>
          <cell r="C622" t="str">
            <v>Фінансова підтримка пропаганди України за кордоном</v>
          </cell>
        </row>
        <row r="623">
          <cell r="B623" t="str">
            <v>2201530</v>
          </cell>
          <cell r="C623" t="str">
            <v>Підготовка кадрів для гуманітарної сфери Національним університетом "Острозька академія"</v>
          </cell>
        </row>
        <row r="624">
          <cell r="B624" t="str">
            <v>2201540</v>
          </cell>
          <cell r="C624" t="str">
            <v>Придбання шкільних автобусів для перевезення дітей, що проживають у сільській місцевості</v>
          </cell>
        </row>
        <row r="625">
          <cell r="B625" t="str">
            <v>2201550</v>
          </cell>
          <cell r="C625" t="str">
            <v>Забезпечення підготовки та перепідготовки у вищих навчальних закладах спеціалістів, залучених для проведення Євро - 2012</v>
          </cell>
        </row>
        <row r="626">
          <cell r="B626" t="str">
            <v>2201560</v>
          </cell>
          <cell r="C626" t="str">
            <v>Фундаментальні дослідження у сфері державного управління</v>
          </cell>
        </row>
        <row r="627">
          <cell r="B627" t="str">
            <v>2201570</v>
          </cell>
          <cell r="C627" t="str">
            <v>Виконання зобовіязань України у Рамковій програмі Європейського Союзу з наукових досліджень та інновацій "Горизонт 2020"</v>
          </cell>
        </row>
        <row r="628">
          <cell r="B628" t="str">
            <v>2201580</v>
          </cell>
          <cell r="C628" t="str">
            <v>Підготовка, перепідготовка та підвищення кваліфікації керівних працівників, спеціалістів державного управління, інших категорій працівників, підготовка наукових та науково-педагогічних працівників</v>
          </cell>
        </row>
        <row r="629">
          <cell r="B629" t="str">
            <v>2201590</v>
          </cell>
          <cell r="C629" t="str">
            <v>Наукове забезпечення робіт щодо ліквідації наслідків Чорнобильської катастрофи</v>
          </cell>
        </row>
        <row r="630">
          <cell r="B630" t="str">
            <v>2201600</v>
          </cell>
          <cell r="C630" t="str">
            <v>Заходи щодо модернізації системи загальної середньої освіти</v>
          </cell>
        </row>
        <row r="631">
          <cell r="B631" t="str">
            <v>2201610</v>
          </cell>
          <cell r="C631" t="str">
            <v>Вища освіта, енергоефективність та сталий розвиток</v>
          </cell>
        </row>
        <row r="632">
          <cell r="B632" t="str">
            <v>2201810</v>
          </cell>
          <cell r="C632" t="str">
            <v>Проведення реставраційних робіт Староакадемічного корпусу Національного університету "Києво-Могилянська академія"</v>
          </cell>
        </row>
        <row r="633">
          <cell r="B633" t="str">
            <v>2201820</v>
          </cell>
          <cell r="C633" t="str">
            <v>Будівництво, ремонт та реконструкція закладів і об'єктів Міністерства освіти і науки України</v>
          </cell>
        </row>
        <row r="634">
          <cell r="B634" t="str">
            <v>2201830</v>
          </cell>
          <cell r="C634" t="str">
            <v>Виконання робіт із будівництва об'єктів Національного медичного університету ім. О.О. Богомольця</v>
          </cell>
        </row>
        <row r="635">
          <cell r="B635" t="str">
            <v>2201840</v>
          </cell>
          <cell r="C635" t="str">
            <v>Реставрація головного корпусу Львівського національного університету імені Івана Франка</v>
          </cell>
        </row>
        <row r="636">
          <cell r="B636" t="str">
            <v>2201850</v>
          </cell>
          <cell r="C636" t="str">
            <v>Будівництво Міжнародного центру зустрічі студентської молоді України та Республіки Польща</v>
          </cell>
        </row>
        <row r="637">
          <cell r="B637" t="str">
            <v>2201860</v>
          </cell>
          <cell r="C637" t="str">
            <v>Добудова до навчального корпусу НТУ "Київський політехнічний інститут" для розміщення Українсько-Японського центру</v>
          </cell>
        </row>
        <row r="638">
          <cell r="B638" t="str">
            <v>2201870</v>
          </cell>
          <cell r="C638" t="str">
            <v>Перепрофілювання незавершеного будівництва будинку культури в м. Острог під навчальний корпус Національного університету іОстрозька академіяі</v>
          </cell>
        </row>
        <row r="639">
          <cell r="B639" t="str">
            <v>2201890</v>
          </cell>
          <cell r="C639" t="str">
            <v>Завершення будівництва учбового корпусу Шосткинського інституту Сумського державного університету</v>
          </cell>
        </row>
        <row r="640">
          <cell r="B640" t="str">
            <v>2202000</v>
          </cell>
          <cell r="C640" t="str">
            <v>Національна академія наук України</v>
          </cell>
        </row>
        <row r="641">
          <cell r="B641" t="str">
            <v>2202020</v>
          </cell>
          <cell r="C641" t="str">
            <v>Наукова і організаційна діяльність президії Національної академії наук України</v>
          </cell>
        </row>
        <row r="642">
          <cell r="B642" t="str">
            <v>2202030</v>
          </cell>
          <cell r="C642"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фінансова підтримка розвитку наукової інфраструктури та наукових об'єктів,</v>
          </cell>
        </row>
        <row r="643">
          <cell r="B643" t="str">
            <v>2202040</v>
          </cell>
          <cell r="C643" t="str">
            <v>Заходи щодо оптимізації системи національних галузевих академій наук</v>
          </cell>
        </row>
        <row r="644">
          <cell r="B644" t="str">
            <v>2202060</v>
          </cell>
          <cell r="C644" t="str">
            <v>Діагностика і лікування захворювань із впровадженням експериментальних та нових медичних технологій, спеціалізована консультативно-поліклінічна допомога, що надається науково-дослідними установами Національної академії медичних наук України</v>
          </cell>
        </row>
        <row r="645">
          <cell r="B645" t="str">
            <v>2202080</v>
          </cell>
          <cell r="C645" t="str">
            <v>Здійснення заходів щодо підтримки науково-дослідних господарств</v>
          </cell>
        </row>
        <row r="646">
          <cell r="B646" t="str">
            <v>2202090</v>
          </cell>
          <cell r="C646" t="str">
            <v>Підвищення кваліфікації з пріоритетних напрямів науки та підготовка до державної атестації наукових кадрів Національної академії наук України</v>
          </cell>
        </row>
        <row r="647">
          <cell r="B647" t="str">
            <v>2202100</v>
          </cell>
          <cell r="C647" t="str">
            <v>Збереження природно-заповідного фонду в біосферному заповіднику "Асканія-Нова"</v>
          </cell>
        </row>
        <row r="648">
          <cell r="B648" t="str">
            <v>2202140</v>
          </cell>
          <cell r="C648" t="str">
            <v>Здійснення науково-дослідницьких та дослідно-конструкторських робіт Інститутом проблем безпеки атомних електростанцій Національної академії наук України</v>
          </cell>
        </row>
        <row r="649">
          <cell r="B649" t="str">
            <v>2202180</v>
          </cell>
          <cell r="C649" t="str">
            <v>Підготовка кадрів з пріоритетних напрямів науки вищими навчальними закладами ІІІ і ІV рівнів акредитації</v>
          </cell>
        </row>
        <row r="650">
          <cell r="B650" t="str">
            <v>2203000</v>
          </cell>
          <cell r="C650" t="str">
            <v>Державна служба якості освіти</v>
          </cell>
        </row>
        <row r="651">
          <cell r="B651" t="str">
            <v>2203010</v>
          </cell>
          <cell r="C651" t="str">
            <v>Керівництво та управління у сфері забезпечення якості освіти</v>
          </cell>
        </row>
        <row r="652">
          <cell r="B652" t="str">
            <v>2204000</v>
          </cell>
          <cell r="C652" t="str">
            <v>Національна академія педагогічних наук України</v>
          </cell>
        </row>
        <row r="653">
          <cell r="B653" t="str">
            <v>2204020</v>
          </cell>
          <cell r="C653" t="str">
            <v>Наукова і організаційна діяльність президії Національної академії педагогічних наук України</v>
          </cell>
        </row>
        <row r="654">
          <cell r="B654" t="str">
            <v>2204030</v>
          </cell>
          <cell r="C654"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педагогічних наук, підготовка наукових кадрів, фінансова підтримка розвитку наукової інфраструкт</v>
          </cell>
        </row>
        <row r="655">
          <cell r="B655" t="str">
            <v>2204040</v>
          </cell>
          <cell r="C655" t="str">
            <v>Підготовка кадрів для сфери спорту вищими навчальними закладами ІІІ і ІV рівнів акредитації</v>
          </cell>
        </row>
        <row r="656">
          <cell r="B656" t="str">
            <v>2204050</v>
          </cell>
          <cell r="C656" t="str">
            <v>Підвищення кваліфікації працівників державних органів, установ і організацій у справах сім'ї, молоді та спорту</v>
          </cell>
        </row>
        <row r="657">
          <cell r="B657" t="str">
            <v>2204060</v>
          </cell>
          <cell r="C657" t="str">
            <v>Підвищення кваліфікації керівних кадрів і спеціалістів у сфері освіти закладами післядипломної освіти ІІІ і ІV рівнів акредитації</v>
          </cell>
        </row>
        <row r="658">
          <cell r="B658" t="str">
            <v>2204080</v>
          </cell>
          <cell r="C658"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659">
          <cell r="B659" t="str">
            <v>2204090</v>
          </cell>
          <cell r="C659" t="str">
            <v>Фінансова підтримка Спортивного комітету України</v>
          </cell>
        </row>
        <row r="660">
          <cell r="B660" t="str">
            <v>2204130</v>
          </cell>
          <cell r="C660" t="str">
            <v>Фінансова підтримка паралімпійського руху в Україні</v>
          </cell>
        </row>
        <row r="661">
          <cell r="B661" t="str">
            <v>2204140</v>
          </cell>
          <cell r="C661" t="str">
            <v>Здійснення заходів з реалізації державної політики з питань дітей та заходів, спрямованих на подолання дитячої бездоглядності і безпритульності</v>
          </cell>
        </row>
        <row r="662">
          <cell r="B662" t="str">
            <v>2204150</v>
          </cell>
          <cell r="C662" t="str">
            <v>Надання державних пільгових довгострокових кредитів на підготовку кадрів для сфери спорту вищими навчальними закладами</v>
          </cell>
        </row>
        <row r="663">
          <cell r="B663" t="str">
            <v>2204160</v>
          </cell>
          <cell r="C663" t="str">
            <v>Фінансова підтримка програм і заходів аерокосмічного профілю серед дітей та молоді</v>
          </cell>
        </row>
        <row r="664">
          <cell r="B664" t="str">
            <v>2204170</v>
          </cell>
          <cell r="C664" t="str">
            <v>Державна підтримка молодіжних і дитячих громадських організацій на виконання загальнодержавних програм і заходів стосовно дітей, молоді, жінок, сім'ї</v>
          </cell>
        </row>
        <row r="665">
          <cell r="B665" t="str">
            <v>2204180</v>
          </cell>
          <cell r="C665" t="str">
            <v>Прикладні розробки у сфері сім'ї та молоді, розвитку спорту та методики підготовки спортсменів</v>
          </cell>
        </row>
        <row r="666">
          <cell r="B666" t="str">
            <v>2204190</v>
          </cell>
          <cell r="C666" t="str">
            <v>Здійснення державними органами централізованих заходів по організації відпочинку та оздоровлення дітей</v>
          </cell>
        </row>
        <row r="667">
          <cell r="B667" t="str">
            <v>2204200</v>
          </cell>
          <cell r="C667" t="str">
            <v>Пільговий проїзд дітей віком від 6 до 14 років у залізничному транспорті</v>
          </cell>
        </row>
        <row r="668">
          <cell r="B668" t="str">
            <v>2204210</v>
          </cell>
          <cell r="C668" t="str">
            <v>Державна підтримка дитячих громадських організацій на виконання загальнодержавних програм і заходів стосовно дітей</v>
          </cell>
        </row>
        <row r="669">
          <cell r="B669" t="str">
            <v>2204220</v>
          </cell>
          <cell r="C669" t="str">
            <v>Розвиток фізичної культури, спорту вищих досягнень та резервного спорту</v>
          </cell>
        </row>
        <row r="670">
          <cell r="B670" t="str">
            <v>2204230</v>
          </cell>
          <cell r="C670" t="str">
            <v>Функціонування музею спортивної слави України</v>
          </cell>
        </row>
        <row r="671">
          <cell r="B671" t="str">
            <v>2204240</v>
          </cell>
          <cell r="C671" t="str">
            <v>Забезпечення підготовки спортсменів вищих категорій</v>
          </cell>
        </row>
        <row r="672">
          <cell r="B672" t="str">
            <v>2204250</v>
          </cell>
          <cell r="C672" t="str">
            <v>Створення та розвиток матеріально-технічної бази спорту</v>
          </cell>
        </row>
        <row r="673">
          <cell r="B673" t="str">
            <v>2204260</v>
          </cell>
          <cell r="C673" t="str">
            <v>Прикладні розробки у сфері розвитку окремих видів спорту та методики підготовки спортсменів</v>
          </cell>
        </row>
        <row r="674">
          <cell r="B674" t="str">
            <v>2204270</v>
          </cell>
          <cell r="C674" t="str">
            <v>Розвиток авіаційних видів спорту</v>
          </cell>
        </row>
        <row r="675">
          <cell r="B675" t="str">
            <v>2204290</v>
          </cell>
          <cell r="C675" t="str">
            <v>Видатки на облаштування спортивних та футбольних майданчиків</v>
          </cell>
        </row>
        <row r="676">
          <cell r="B676" t="str">
            <v>2204310</v>
          </cell>
          <cell r="C676" t="str">
            <v>Проведення навчально-тренувальних зборів і змагань з олімпійських видів спорту</v>
          </cell>
        </row>
        <row r="677">
          <cell r="B677" t="str">
            <v>2204330</v>
          </cell>
          <cell r="C677" t="str">
            <v>Проведення заходів з неолімпійських видів спорту і масових заходів з фізичної культури</v>
          </cell>
        </row>
        <row r="678">
          <cell r="B678" t="str">
            <v>2204350</v>
          </cell>
          <cell r="C678" t="str">
            <v>Забезпечення діяльності Всеукраїнського центру фізичного здоров'я населення іСпорт для всіхі</v>
          </cell>
        </row>
        <row r="679">
          <cell r="B679" t="str">
            <v>2204360</v>
          </cell>
          <cell r="C679" t="str">
            <v>Оздоровлення і відпочинок дітей в дитячих оздоровчих таборах та МДЦ "Артек" і ДЦ "Молода Гвардія"</v>
          </cell>
        </row>
        <row r="680">
          <cell r="B680" t="str">
            <v>2204400</v>
          </cell>
          <cell r="C680" t="str">
            <v>Фінансова підтримка Національного олімпійського комітету України</v>
          </cell>
        </row>
        <row r="681">
          <cell r="B681" t="str">
            <v>2204430</v>
          </cell>
          <cell r="C681" t="str">
            <v>Забезпечення підготовки національної збірної команди України з футболу для участі в чемпіонаті Євро-2012</v>
          </cell>
        </row>
        <row r="682">
          <cell r="B682" t="str">
            <v>2204450</v>
          </cell>
          <cell r="C682" t="str">
            <v>Виготовлення посвідчень для батьків та дітей багатодітних родин</v>
          </cell>
        </row>
        <row r="683">
          <cell r="B683" t="str">
            <v>2204460</v>
          </cell>
          <cell r="C683" t="str">
            <v>Підготовка і участь національних збірних команд в Юнацьких Олімпійських іграх</v>
          </cell>
        </row>
        <row r="684">
          <cell r="B684" t="str">
            <v>2204490</v>
          </cell>
          <cell r="C684" t="str">
            <v>Надання загальної та поглибленої освіти з фізкультури і спорту загальноосвітніми спеціалізованими школами-інтернатами</v>
          </cell>
        </row>
        <row r="685">
          <cell r="B685" t="str">
            <v>2204500</v>
          </cell>
          <cell r="C685" t="str">
            <v>Видатки із Стабілізаційного фонду за напрямом забезпечення житлом громадян та витрати ДІУ</v>
          </cell>
        </row>
        <row r="686">
          <cell r="B686" t="str">
            <v>2204800</v>
          </cell>
          <cell r="C686" t="str">
            <v>Проведення протизсувних робіт з укріплення схилу, реконструкції та реставрації адміністративного будинку по вул. Десятинній, 14</v>
          </cell>
        </row>
        <row r="687">
          <cell r="B687" t="str">
            <v>2204810</v>
          </cell>
          <cell r="C687" t="str">
            <v>Реконструкція стадіону Національного спортивного комплексу "Олімпійський"</v>
          </cell>
        </row>
        <row r="688">
          <cell r="B688" t="str">
            <v>2204830</v>
          </cell>
          <cell r="C688" t="str">
            <v>Реконструкція та капітальний ремонт об'єктів Міжнародного дитячого центру "Артек" та Українського дитячого центру "Молода гвардія"</v>
          </cell>
        </row>
        <row r="689">
          <cell r="B689" t="str">
            <v>2204860</v>
          </cell>
          <cell r="C689" t="str">
            <v>Будівництво стадіону у м. Львові, необхідного для проведення Євро-2012</v>
          </cell>
        </row>
        <row r="690">
          <cell r="B690" t="str">
            <v>2204870</v>
          </cell>
          <cell r="C690" t="str">
            <v>Реконструкція стадіону комунального підприємства "Обласний спортивний комплекс "Металіст" в  м. Харкові</v>
          </cell>
        </row>
        <row r="691">
          <cell r="B691" t="str">
            <v>2204880</v>
          </cell>
          <cell r="C691" t="str">
            <v>Реконструкція гуртожитків Національного університету фізичного виховання і спорту для розміщення вболівальників під час проведення Євро-2012</v>
          </cell>
        </row>
        <row r="692">
          <cell r="B692" t="str">
            <v>2204890</v>
          </cell>
          <cell r="C692" t="str">
            <v>Придбання сучасного аналітичного обладнання для лабораторії Національного антидопінгового центру України в рамках підготовки до Євро-2012</v>
          </cell>
        </row>
        <row r="693">
          <cell r="B693" t="str">
            <v>2205000</v>
          </cell>
          <cell r="C693" t="str">
            <v>Національна академія медичних наук України</v>
          </cell>
        </row>
        <row r="694">
          <cell r="B694" t="str">
            <v>2206000</v>
          </cell>
          <cell r="C694" t="str">
            <v>Національна академія мистецтв України</v>
          </cell>
        </row>
        <row r="695">
          <cell r="B695" t="str">
            <v>2206010</v>
          </cell>
          <cell r="C695" t="str">
            <v>Фундаментальні дослідження у сфері природничих і технічних, гуманітарних і суспільних наук</v>
          </cell>
        </row>
        <row r="696">
          <cell r="B696" t="str">
            <v>2206040</v>
          </cell>
          <cell r="C696" t="str">
            <v>Проведення з'їздів, симпозіумів, конференцій і семінарів Київським національним університетом імені Тараса Шевченка</v>
          </cell>
        </row>
        <row r="697">
          <cell r="B697" t="str">
            <v>2206050</v>
          </cell>
          <cell r="C697" t="str">
            <v>Підготовка кадрів Київським національним університетом імені Тараса Шевченка</v>
          </cell>
        </row>
        <row r="698">
          <cell r="B698" t="str">
            <v>2207000</v>
          </cell>
          <cell r="C698" t="str">
            <v>Національна академія правових наук України</v>
          </cell>
        </row>
        <row r="699">
          <cell r="B699" t="str">
            <v>2208000</v>
          </cell>
          <cell r="C699" t="str">
            <v>Національна академія аграрних наук України</v>
          </cell>
        </row>
        <row r="700">
          <cell r="B700" t="str">
            <v>2210000</v>
          </cell>
          <cell r="C700" t="str">
            <v>Міністерство освіти і науки України (загальнодержавні видатки та кредитування)</v>
          </cell>
        </row>
        <row r="701">
          <cell r="B701" t="str">
            <v>2211000</v>
          </cell>
          <cell r="C701" t="str">
            <v>Міністерство освіти і науки України (загальнодержавні видатки та кредитування)</v>
          </cell>
        </row>
        <row r="702">
          <cell r="B702" t="str">
            <v>2211020</v>
          </cell>
          <cell r="C702" t="str">
            <v>Субвенція з державного бюджету місцевим бюджетам на 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v>
          </cell>
        </row>
        <row r="703">
          <cell r="B703" t="str">
            <v>2211030</v>
          </cell>
          <cell r="C703" t="str">
            <v>Субвенція з державного бюджету місцевим бюджетам на придбання шкільних автобусів для перевезення дітей, що проживають у сільській місцевості</v>
          </cell>
        </row>
        <row r="704">
          <cell r="B704" t="str">
            <v>2211060</v>
          </cell>
          <cell r="C704" t="str">
            <v>Субвенція з державного бюджету місцевим бюджетам на реалізацію державної цільової соціальної програми "Школа майбутнього"</v>
          </cell>
        </row>
        <row r="705">
          <cell r="B705" t="str">
            <v>2211070</v>
          </cell>
          <cell r="C705" t="str">
            <v>Субвенція з державного бюджету місцевим бюджетам на комп'ютеризацію та інформатизацію загальноосвітніх навчальних закладів районів</v>
          </cell>
        </row>
        <row r="706">
          <cell r="B706" t="str">
            <v>2211090</v>
          </cell>
          <cell r="C706" t="str">
            <v>Субвенція з державного бюджету обласному бюджету Київської області на проведення експерименту за принципом "гроші ходять за дитиною"</v>
          </cell>
        </row>
        <row r="707">
          <cell r="B707" t="str">
            <v>2211130</v>
          </cell>
          <cell r="C707" t="str">
            <v>Субвенція з державного бюджету місцевим бюджетам на завершення ремонтних робіт в закладах, що надають соціальні послуги  дітям та молоді, створення яких було розпочато в 2007 році</v>
          </cell>
        </row>
        <row r="708">
          <cell r="B708" t="str">
            <v>2211140</v>
          </cell>
          <cell r="C708" t="str">
            <v>Субвенція з державного бюджету місцевим бюджетам на завершення розпочатих у 2007 році робіт з облаштування закладів, які надають соціальні послуги дітям та молоді</v>
          </cell>
        </row>
        <row r="709">
          <cell r="B709" t="str">
            <v>2211150</v>
          </cell>
          <cell r="C709" t="str">
            <v>Субвенція з державного бюджету обласному бюджету Одеської області на реконструкцію з розширенням палацу спорту в місті Одесі</v>
          </cell>
        </row>
        <row r="710">
          <cell r="B710" t="str">
            <v>2211170</v>
          </cell>
          <cell r="C710" t="str">
            <v>Субвенція з державного бюджету місцевим бюджетам на забезпечення харчуванням (сніданками) учнів 5-11 класів загальноосвітніх навчальних закладів</v>
          </cell>
        </row>
        <row r="711">
          <cell r="B711" t="str">
            <v>2211180</v>
          </cell>
          <cell r="C711" t="str">
            <v>Субвенція на підготовку робітничих кадрів з державного бюджету місцевим бюджетам</v>
          </cell>
        </row>
        <row r="712">
          <cell r="B712" t="str">
            <v>2211190</v>
          </cell>
          <cell r="C712" t="str">
            <v>Освітня субвенція з державного бюджету місцевим бюджетам</v>
          </cell>
        </row>
        <row r="713">
          <cell r="B713" t="str">
            <v>2211200</v>
          </cell>
          <cell r="C713" t="str">
            <v>Субвенція на підготовку кадрів у вищих навчальних закладах І-ІІ рівнів акредитації з державного бюджету місцевим бюджетам</v>
          </cell>
        </row>
        <row r="714">
          <cell r="B714" t="str">
            <v>2211210</v>
          </cell>
          <cell r="C714"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715">
          <cell r="B715" t="str">
            <v>2211220</v>
          </cell>
          <cell r="C715" t="str">
            <v>Субвенція з державного бюджету місцевим бюджетам на надання державної підтримки особам з особливими освітніми потребами</v>
          </cell>
        </row>
        <row r="716">
          <cell r="B716" t="str">
            <v>2211230</v>
          </cell>
          <cell r="C716" t="str">
            <v>Субвенція з державного бюджету місцевим бюджетам на забезпечення якісної, сучасної та доступної загальної середньої освіти іНова українська школаі</v>
          </cell>
        </row>
        <row r="717">
          <cell r="B717" t="str">
            <v>2300000</v>
          </cell>
          <cell r="C717" t="str">
            <v>Міністерство охорони здоров'я України</v>
          </cell>
        </row>
        <row r="718">
          <cell r="B718" t="str">
            <v>2301000</v>
          </cell>
          <cell r="C718" t="str">
            <v>Апарат Міністерства охорони здоров'я України</v>
          </cell>
        </row>
        <row r="719">
          <cell r="B719" t="str">
            <v>2301010</v>
          </cell>
          <cell r="C719" t="str">
            <v>Керівництво та управління у сфері охорони здоров'я</v>
          </cell>
        </row>
        <row r="720">
          <cell r="B720" t="str">
            <v>2301020</v>
          </cell>
          <cell r="C720" t="str">
            <v>Дослідження, наукові і науково-технічні розробки, виконання робіт за державними цільовими програмами і державним замовленням, підготовка та підвищення кваліфікації наукових кадрів у сфері охорони здоров'я, фінансова підтримка розвитку наукової інфраструк</v>
          </cell>
        </row>
        <row r="721">
          <cell r="B721" t="str">
            <v>2301030</v>
          </cell>
          <cell r="C721" t="str">
            <v>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v>
          </cell>
        </row>
        <row r="722">
          <cell r="B722" t="str">
            <v>2301040</v>
          </cell>
          <cell r="C722"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723">
          <cell r="B723" t="str">
            <v>2301050</v>
          </cell>
          <cell r="C723" t="str">
            <v>Прикладні наукові та науково-технічні розробки, виконання робіт за державними цільовими програмами і державним замовленням, фінансова підтримка підготовки наукових кадрів у сфері охорони здоров'я</v>
          </cell>
        </row>
        <row r="724">
          <cell r="B724" t="str">
            <v>2301060</v>
          </cell>
          <cell r="C724" t="str">
            <v>Фінансова підтримка розвитку інфраструктури наукової діяльності у сфері профілактичної та клінічної медицини</v>
          </cell>
        </row>
        <row r="725">
          <cell r="B725" t="str">
            <v>2301070</v>
          </cell>
          <cell r="C725" t="str">
            <v>Підготовка і підвищення кваліфікації медичних та фармацевтичних, наукових та науково-педагогічних кадрів вищими навчальними закладами ІІІ і ІV рівнів акредитації</v>
          </cell>
        </row>
        <row r="726">
          <cell r="B726" t="str">
            <v>2301080</v>
          </cell>
          <cell r="C726" t="str">
            <v>Підвищення кваліфікації медичних та фармацевтичних кадрів  та підготовка наукових і науково-педагогічних кадрів у сфері охорони здоров'я, підготовка та підвищення кваліфікації осіб з надання домедичної допомоги</v>
          </cell>
        </row>
        <row r="727">
          <cell r="B727" t="str">
            <v>2301090</v>
          </cell>
          <cell r="C727" t="str">
            <v>Методичне забезпечення діяльності медичних (фармацевтичних) вищих навчальних закладів та закладів післядипломної освіти</v>
          </cell>
        </row>
        <row r="728">
          <cell r="B728" t="str">
            <v>2301100</v>
          </cell>
          <cell r="C728" t="str">
            <v>Стаціонарне медичне обслуговування  працівників водного транспорту та нафтопереробної промисловості</v>
          </cell>
        </row>
        <row r="729">
          <cell r="B729" t="str">
            <v>2301110</v>
          </cell>
          <cell r="C729" t="str">
            <v>Спеціалізована та високоспеціалізована медична допомога, що надається загальнодержавними закладами охорони здоров'я</v>
          </cell>
        </row>
        <row r="730">
          <cell r="B730" t="str">
            <v>2301120</v>
          </cell>
          <cell r="C730" t="str">
            <v>Підготовка медичних і фармацевтичних кадрів вищими навчальними закладами І і ІІ рівнів акредитації</v>
          </cell>
        </row>
        <row r="731">
          <cell r="B731" t="str">
            <v>2301130</v>
          </cell>
          <cell r="C731" t="str">
            <v>Стипендії Президента України для видатних діячів галузі охорони здоров'я</v>
          </cell>
        </row>
        <row r="732">
          <cell r="B732" t="str">
            <v>2301140</v>
          </cell>
          <cell r="C732" t="str">
            <v>Централізована закупівля матеріально-технічних засобів для забезпечення надання медичних послуг у містах проведення Євро - 2012</v>
          </cell>
        </row>
        <row r="733">
          <cell r="B733" t="str">
            <v>2301150</v>
          </cell>
          <cell r="C733" t="str">
            <v>Капітальний ремонт приміщень Центру реконструктивної та відновної медицини (Університетської клініки) Одеського національного медичного університету та придбання медичного обладнання</v>
          </cell>
        </row>
        <row r="734">
          <cell r="B734" t="str">
            <v>2301160</v>
          </cell>
          <cell r="C734" t="str">
            <v>Створення центрів позитронно-емісійної томографії та придбання ПЕТ-КТ сканерів</v>
          </cell>
        </row>
        <row r="735">
          <cell r="B735" t="str">
            <v>2301170</v>
          </cell>
          <cell r="C735" t="str">
            <v>Діагностика і лікування захворювань  із впровадженням експериментальних та нових медичних технологій у закладах охорони здоров'я науково-дослідних установ та  вищих навчальних медичних закладах Міністерства охорони здоров'я України</v>
          </cell>
        </row>
        <row r="736">
          <cell r="B736" t="str">
            <v>2301180</v>
          </cell>
          <cell r="C736" t="str">
            <v>Санаторне лікування хворих на туберкульоз та дітей і підлітків з соматичними захворюваннями</v>
          </cell>
        </row>
        <row r="737">
          <cell r="B737" t="str">
            <v>2301190</v>
          </cell>
          <cell r="C737" t="str">
            <v>Створення оперативно-диспетчерських служб з використанням сучасних GPS-технологій</v>
          </cell>
        </row>
        <row r="738">
          <cell r="B738" t="str">
            <v>2301200</v>
          </cell>
          <cell r="C738" t="str">
            <v>Спеціалізована консультативна амбулаторно-поліклінічна та стоматологічна допомога, що надається вищими навчальними закладами, науково-дослідними установами та загальнодержавними закладами охорони здоров'я</v>
          </cell>
        </row>
        <row r="739">
          <cell r="B739" t="str">
            <v>2301210</v>
          </cell>
          <cell r="C739" t="str">
            <v>Придбання медикаментів для забезпечення дітей, хворих на рідкісні захворювання</v>
          </cell>
        </row>
        <row r="740">
          <cell r="B740" t="str">
            <v>2301230</v>
          </cell>
          <cell r="C740" t="str">
            <v>Надання послуг у стоматологічних поліклініках вищих навчальних медичних закладів та інших загальнодержавних стоматологічних закладах</v>
          </cell>
        </row>
        <row r="741">
          <cell r="B741" t="str">
            <v>2301250</v>
          </cell>
          <cell r="C741" t="str">
            <v>Державний санітарно-епідеміологічний нагляд, дезінфекційні заходи та заходи по боротьбі з епідеміями</v>
          </cell>
        </row>
        <row r="742">
          <cell r="B742" t="str">
            <v>2301260</v>
          </cell>
          <cell r="C742" t="str">
            <v>Заходи по боротьбі з епідеміями</v>
          </cell>
        </row>
        <row r="743">
          <cell r="B743" t="str">
            <v>2301270</v>
          </cell>
          <cell r="C743" t="str">
            <v>Програми і централізовані заходи з імунопрофілактики</v>
          </cell>
        </row>
        <row r="744">
          <cell r="B744" t="str">
            <v>2301280</v>
          </cell>
          <cell r="C744" t="str">
            <v>Виконання боргових зобов'язань за кредитами, залученими ДП "Укрмедпостач" під державні гарантії, для реалізації інвестиційного проекту, оплата податкових зобовіязань (з урахуванням штрафних санкцій), що виникли в рамках реалізації інвестиційного проекту</v>
          </cell>
        </row>
        <row r="745">
          <cell r="B745" t="str">
            <v>2301290</v>
          </cell>
          <cell r="C745" t="str">
            <v>Централізована закупівля рентгенологічного, діагностичного та іншого обладнання для закладів охорони здоров'я</v>
          </cell>
        </row>
        <row r="746">
          <cell r="B746" t="str">
            <v>2301310</v>
          </cell>
          <cell r="C746" t="str">
            <v>Централізовані заходи з трансплантації органів та тканин</v>
          </cell>
        </row>
        <row r="747">
          <cell r="B747" t="str">
            <v>2301320</v>
          </cell>
          <cell r="C747" t="str">
            <v>Проведення державним підприємством "Укрвакцина" розрахунків за надання послуг у галузі права щодо повернення бюджетних коштів</v>
          </cell>
        </row>
        <row r="748">
          <cell r="B748" t="str">
            <v>2301340</v>
          </cell>
          <cell r="C748" t="str">
            <v>Державний контроль за якістю лікарських засобів</v>
          </cell>
        </row>
        <row r="749">
          <cell r="B749" t="str">
            <v>2301350</v>
          </cell>
          <cell r="C749" t="str">
            <v>Організація і регулювання діяльності установ та окремі заходи у системі охорони здоров'я</v>
          </cell>
        </row>
        <row r="750">
          <cell r="B750" t="str">
            <v>2301360</v>
          </cell>
          <cell r="C750" t="str">
            <v>Лікування громадян України за кордоном</v>
          </cell>
        </row>
        <row r="751">
          <cell r="B751" t="str">
            <v>2301370</v>
          </cell>
          <cell r="C751" t="str">
            <v>Забезпечення медичних заходів по боротьбі з туберкульозом, профілактики та лікування СНІДу, лікування онкологічних хворих</v>
          </cell>
        </row>
        <row r="752">
          <cell r="B752" t="str">
            <v>2301380</v>
          </cell>
          <cell r="C752" t="str">
            <v>Розвиток служби екстреної медичної допомоги (придбання медичного автотранспорту) для закладів охорони здоровія України</v>
          </cell>
        </row>
        <row r="753">
          <cell r="B753" t="str">
            <v>2301390</v>
          </cell>
          <cell r="C753" t="str">
            <v>Забезпечення постраждалих учасників антитерористичної операції санаторно-курортним лікуванням</v>
          </cell>
        </row>
        <row r="754">
          <cell r="B754" t="str">
            <v>2301400</v>
          </cell>
          <cell r="C754" t="str">
            <v>Забезпечення медичних заходів окремих державних програм та комплексних заходів програмного характеру</v>
          </cell>
        </row>
        <row r="755">
          <cell r="B755" t="str">
            <v>2301410</v>
          </cell>
          <cell r="C755" t="str">
            <v>Функціонування Національної наукової медичної бібліотеки, збереження та популяризація історії медицини</v>
          </cell>
        </row>
        <row r="756">
          <cell r="B756" t="str">
            <v>2301420</v>
          </cell>
          <cell r="C756" t="str">
            <v>Збереження та популяризація історії медицини</v>
          </cell>
        </row>
        <row r="757">
          <cell r="B757" t="str">
            <v>2301430</v>
          </cell>
          <cell r="C757"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758">
          <cell r="B758" t="str">
            <v>2301440</v>
          </cell>
          <cell r="C758" t="str">
            <v>Заходи з обміну та вивчення досвіду у провідних клініках світу</v>
          </cell>
        </row>
        <row r="759">
          <cell r="B759" t="str">
            <v>2301450</v>
          </cell>
          <cell r="C759" t="str">
            <v>Забезпечення окремих централізованих заходів з лікування цукрового діабету</v>
          </cell>
        </row>
        <row r="760">
          <cell r="B760" t="str">
            <v>2301460</v>
          </cell>
          <cell r="C760" t="str">
            <v>Медичне обслуговування працівників та пасажирів залізничного транспорту</v>
          </cell>
        </row>
        <row r="761">
          <cell r="B761" t="str">
            <v>2301480</v>
          </cell>
          <cell r="C761" t="str">
            <v>Компенсація виробникам додаткових витрат, пов'язаних з підвищенням з 1 січня 2004 р. ставки акцизного збору на спирт етиловий, що використовується для виготовлення лікарських засобів</v>
          </cell>
        </row>
        <row r="762">
          <cell r="B762" t="str">
            <v>2301490</v>
          </cell>
          <cell r="C762" t="str">
            <v>Комплексне медико-санітарне забезпечення та лікування онкологічних захворювань із застосуванням високовартісних медичних технологій громадян, які постраждали внаслідок Чорнобильської катастрофи</v>
          </cell>
        </row>
        <row r="763">
          <cell r="B763" t="str">
            <v>2301500</v>
          </cell>
          <cell r="C763" t="str">
            <v>Компенсація населенню додаткових витрат, повіязаних з підвищенням ставки податку на додану вартість на лікарські засоби</v>
          </cell>
        </row>
        <row r="764">
          <cell r="B764" t="str">
            <v>2301510</v>
          </cell>
          <cell r="C764" t="str">
            <v>Заходи із реабілітації хворих на дитячий церебральний параліч</v>
          </cell>
        </row>
        <row r="765">
          <cell r="B765" t="str">
            <v>2301520</v>
          </cell>
          <cell r="C765" t="str">
            <v>Фінансова підтримка служб Товариства Червоного Хреста України та внесок до Міжнародної федерації Товариств Червоного Хреста та Червоного Півмісяця</v>
          </cell>
        </row>
        <row r="766">
          <cell r="B766" t="str">
            <v>2301540</v>
          </cell>
          <cell r="C766" t="str">
            <v>Надання державних пільгових довгострокових кредитів на підготовку медичних та фармацевтичних кадрів вищими навчальними закладами</v>
          </cell>
        </row>
        <row r="767">
          <cell r="B767" t="str">
            <v>2301550</v>
          </cell>
          <cell r="C767" t="str">
            <v>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v>
          </cell>
        </row>
        <row r="768">
          <cell r="B768" t="str">
            <v>2301580</v>
          </cell>
          <cell r="C768" t="str">
            <v>Заходи із запобігання поширенню та лікування грипу типу А/Н1N1/Каліфорнія/04/09 і гострих респіраторних захворювань</v>
          </cell>
        </row>
        <row r="769">
          <cell r="B769" t="str">
            <v>2301590</v>
          </cell>
          <cell r="C769" t="str">
            <v>Заходи із проектування, реконструкції та капітального ремонту закладів охорони здоров'я в містах проведення  Євро - 2012</v>
          </cell>
        </row>
        <row r="770">
          <cell r="B770" t="str">
            <v>2301600</v>
          </cell>
          <cell r="C770" t="str">
            <v>Заходи з подолання епідемії туберкульозу та СНІДу</v>
          </cell>
        </row>
        <row r="771">
          <cell r="B771" t="str">
            <v>2301610</v>
          </cell>
          <cell r="C771" t="str">
            <v>Поліпшення охорони здоров`я на службі у людей</v>
          </cell>
        </row>
        <row r="772">
          <cell r="B772" t="str">
            <v>2301800</v>
          </cell>
          <cell r="C772" t="str">
            <v>Заходи щодо створення державної клініки високих медичних технологій у Запорізькій області</v>
          </cell>
        </row>
        <row r="773">
          <cell r="B773" t="str">
            <v>2301810</v>
          </cell>
          <cell r="C773" t="str">
            <v>Будівництво сучасного лікувально-діагностичного комплексу Національної дитячої спеціалізованої лікарні іОхматдиті</v>
          </cell>
        </row>
        <row r="774">
          <cell r="B774" t="str">
            <v>2301820</v>
          </cell>
          <cell r="C774" t="str">
            <v>Добудова лікувального корпусу Державного закладу "Прикарпатський центр репродукції людини на вул. Чорновола, 51-Г, в м. Івано-Франківську"</v>
          </cell>
        </row>
        <row r="775">
          <cell r="B775" t="str">
            <v>2301830</v>
          </cell>
          <cell r="C775" t="str">
            <v>Покращення якості променевої терапії при лікуванні онкологічних захворювань в Національному інституті раку</v>
          </cell>
        </row>
        <row r="776">
          <cell r="B776" t="str">
            <v>2301840</v>
          </cell>
          <cell r="C776" t="str">
            <v>Запровадження медичної інформаційної системи в Національному інституті раку</v>
          </cell>
        </row>
        <row r="777">
          <cell r="B777" t="str">
            <v>2301850</v>
          </cell>
          <cell r="C777" t="str">
            <v>Реконструкція і розширення Національного інституту раку</v>
          </cell>
        </row>
        <row r="778">
          <cell r="B778" t="str">
            <v>2301860</v>
          </cell>
          <cell r="C778" t="str">
            <v>Розроблення проектно-кошторисної документації та виконання робіт з реконструкції будівель та споруд Українського науково-практичного центру ендокринної хірургії, трансплантології ендокринних органів і тканин</v>
          </cell>
        </row>
        <row r="779">
          <cell r="B779" t="str">
            <v>2301870</v>
          </cell>
          <cell r="C779" t="str">
            <v>Будівництво клінік медичних навчальних закладів ІІІ - ІV рівнів акредитації</v>
          </cell>
        </row>
        <row r="780">
          <cell r="B780" t="str">
            <v>2301890</v>
          </cell>
          <cell r="C780" t="str">
            <v>Реконструкція та капітальний ремонт навчальних корпусів і гуртожитків Донецького національного медичного університету ім. М.Горького</v>
          </cell>
        </row>
        <row r="781">
          <cell r="B781" t="str">
            <v>2302000</v>
          </cell>
          <cell r="C781" t="str">
            <v>Державна служба України з лікарських засобів</v>
          </cell>
        </row>
        <row r="782">
          <cell r="B782" t="str">
            <v>2302010</v>
          </cell>
          <cell r="C782" t="str">
            <v>Керівництво та управління у сфері лікарських засобів</v>
          </cell>
        </row>
        <row r="783">
          <cell r="B783" t="str">
            <v>2302020</v>
          </cell>
          <cell r="C783" t="str">
            <v>Заходи по боротьбі з виробництвом та розповсюдженням фальсифікованих та субстандартних лікарських засобів</v>
          </cell>
        </row>
        <row r="784">
          <cell r="B784" t="str">
            <v>2302030</v>
          </cell>
          <cell r="C784" t="str">
            <v>Створення державної інформаційно-аналітичної системи контролю за лікарськими засобами і медичною продукцією</v>
          </cell>
        </row>
        <row r="785">
          <cell r="B785" t="str">
            <v>2303000</v>
          </cell>
          <cell r="C785" t="str">
            <v>Державна служба України з контролю за наркотиками</v>
          </cell>
        </row>
        <row r="786">
          <cell r="B786" t="str">
            <v>2303010</v>
          </cell>
          <cell r="C786" t="str">
            <v>Керівництво та управління у сфері контролю за наркотиками</v>
          </cell>
        </row>
        <row r="787">
          <cell r="B787" t="str">
            <v>2304000</v>
          </cell>
          <cell r="C787" t="str">
            <v>Державна санітарно-епідеміологічна служба України</v>
          </cell>
        </row>
        <row r="788">
          <cell r="B788" t="str">
            <v>2304010</v>
          </cell>
          <cell r="C788" t="str">
            <v>Керівництво та управління у сфері санітарно-епідеміологічної служби</v>
          </cell>
        </row>
        <row r="789">
          <cell r="B789" t="str">
            <v>2304020</v>
          </cell>
          <cell r="C789" t="str">
            <v>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v>
          </cell>
        </row>
        <row r="790">
          <cell r="B790" t="str">
            <v>2305000</v>
          </cell>
          <cell r="C790" t="str">
            <v>Державна служба України з питань протидії ВІЛ-інфекції/СНІДу та інших соціально небезпечних захворювань</v>
          </cell>
        </row>
        <row r="791">
          <cell r="B791" t="str">
            <v>2305010</v>
          </cell>
          <cell r="C791" t="str">
            <v>Керівництво та управління у сфері протидії ВІЛ-інфекції/СНІДу та інших соціально небезпечних захворювань</v>
          </cell>
        </row>
        <row r="792">
          <cell r="B792" t="str">
            <v>2305020</v>
          </cell>
          <cell r="C792" t="str">
            <v>Удосконалення заходів протидіі ВІЛ-інфекції/СНІДу та інших соціально-небезпечних захворювань в Україні</v>
          </cell>
        </row>
        <row r="793">
          <cell r="B793" t="str">
            <v>2306000</v>
          </cell>
          <cell r="C793" t="str">
            <v>Національна академія медичних наук України</v>
          </cell>
        </row>
        <row r="794">
          <cell r="B794" t="str">
            <v>2306020</v>
          </cell>
          <cell r="C794" t="str">
            <v>Наукова і організаційна діяльність президії Національної академії медичних наук України</v>
          </cell>
        </row>
        <row r="795">
          <cell r="B795" t="str">
            <v>2306030</v>
          </cell>
          <cell r="C795"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профілактики і лікування хвороб людини, підготовка наукових кадрів, фінансова підтримка розвитку</v>
          </cell>
        </row>
        <row r="796">
          <cell r="B796" t="str">
            <v>2306060</v>
          </cell>
          <cell r="C796" t="str">
            <v>Діагностика і лікування захворювань із впровадженням експериментальних та нових медичних технологій, спеціалізована консультативно-поліклінічна допомога, що надається науково-дослідними установами Національної академії медичних наук України</v>
          </cell>
        </row>
        <row r="797">
          <cell r="B797" t="str">
            <v>2306820</v>
          </cell>
          <cell r="C797" t="str">
            <v>Реалізація державних інвестиційних проектів Національної академії медичних наук України</v>
          </cell>
        </row>
        <row r="798">
          <cell r="B798" t="str">
            <v>2307000</v>
          </cell>
          <cell r="C798" t="str">
            <v>Державна служба з лікарських засобів та контролю за наркотиками</v>
          </cell>
        </row>
        <row r="799">
          <cell r="B799" t="str">
            <v>2307010</v>
          </cell>
          <cell r="C799" t="str">
            <v>Керівництво та управління у сфері лікарських засобів та контролю за наркотиками</v>
          </cell>
        </row>
        <row r="800">
          <cell r="B800" t="str">
            <v>2308000</v>
          </cell>
          <cell r="C800" t="str">
            <v>Національна служба здоровія України</v>
          </cell>
        </row>
        <row r="801">
          <cell r="B801" t="str">
            <v>2308010</v>
          </cell>
          <cell r="C801" t="str">
            <v>Керівництво та управління у сфері державних фінансових гарантій медичного обслуговування населення</v>
          </cell>
        </row>
        <row r="802">
          <cell r="B802" t="str">
            <v>2308020</v>
          </cell>
          <cell r="C802" t="str">
            <v>Надання первинної медичної допомоги населенню</v>
          </cell>
        </row>
        <row r="803">
          <cell r="B803" t="str">
            <v>2310000</v>
          </cell>
          <cell r="C803" t="str">
            <v>Міністерство охорони здоров'я України (загальнодержавні видатки та кредитування)</v>
          </cell>
        </row>
        <row r="804">
          <cell r="B804" t="str">
            <v>2311000</v>
          </cell>
          <cell r="C804" t="str">
            <v>Міністерство охорони здоров'я України (загальнодержавні видатки та кредитування)</v>
          </cell>
        </row>
        <row r="805">
          <cell r="B805" t="str">
            <v>2311020</v>
          </cell>
          <cell r="C805" t="str">
            <v>Субвенція з державного бюджету місцевим бюджетам на оснащення сільських амбулаторій та фельдшерсько-акушерських пунктів, придбання автомобілів швидкої медичної допомоги для сільських закладів охорони здоров'я</v>
          </cell>
        </row>
        <row r="806">
          <cell r="B806" t="str">
            <v>2311030</v>
          </cell>
          <cell r="C806" t="str">
            <v>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v>
          </cell>
        </row>
        <row r="807">
          <cell r="B807" t="str">
            <v>2311050</v>
          </cell>
          <cell r="C807" t="str">
            <v>Субвенція з державного бюджету обласному бюджету Донецької області на забезпечення лікування інвалідів-спинальників у Донецькій обласній лікарні відновного лікування</v>
          </cell>
        </row>
        <row r="808">
          <cell r="B808" t="str">
            <v>2311060</v>
          </cell>
          <cell r="C808" t="str">
            <v>Субвенція з державного бюджету місцевим бюджетам на фінансування заходів із запобігання поширенню та лікування грипу типу А/Н1N1/Каліфорнія/04/09 і гострих респіраторних захворювань</v>
          </cell>
        </row>
        <row r="809">
          <cell r="B809" t="str">
            <v>2311090</v>
          </cell>
          <cell r="C809" t="str">
            <v>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v>
          </cell>
        </row>
        <row r="810">
          <cell r="B810" t="str">
            <v>2311100</v>
          </cell>
          <cell r="C810" t="str">
            <v>Субвенція з державного бюджету обласному бюджету Донецької області на будівництво та капітальний ремонт окремих об'єктів обласних закладів охорони здоров'я</v>
          </cell>
        </row>
        <row r="811">
          <cell r="B811" t="str">
            <v>2311110</v>
          </cell>
          <cell r="C811" t="str">
            <v>Субвенція з державного бюджету міському бюджету м. Києва на капітальний ремонт Київського міського центру репродуктивної та перинатальної медицини</v>
          </cell>
        </row>
        <row r="812">
          <cell r="B812" t="str">
            <v>2311120</v>
          </cell>
          <cell r="C812" t="str">
            <v>Субвенція з державного бюджету обласному бюджету Чернівецької області на придбання обладнання для закладів охорони здоров'я Чернівецької області</v>
          </cell>
        </row>
        <row r="813">
          <cell r="B813" t="str">
            <v>2311130</v>
          </cell>
          <cell r="C813" t="str">
            <v>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v>
          </cell>
        </row>
        <row r="814">
          <cell r="B814" t="str">
            <v>2311140</v>
          </cell>
          <cell r="C814" t="str">
            <v>Субвенція з державного бюджету міському бюджету міста Одеси на будівництво, реконструкцію, реставрацію і капітальний ремонт Одеської міської клінічної інфекційної лікарні</v>
          </cell>
        </row>
        <row r="815">
          <cell r="B815" t="str">
            <v>2311150</v>
          </cell>
          <cell r="C815" t="str">
            <v>Субвенція з державного бюджету міському бюджету міста Івано-Франківська на придбання медичного обладнання для закладів охорони здоров'я міста Івано-Франківськ</v>
          </cell>
        </row>
        <row r="816">
          <cell r="B816" t="str">
            <v>2311160</v>
          </cell>
          <cell r="C816"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817">
          <cell r="B817" t="str">
            <v>2311170</v>
          </cell>
          <cell r="C817" t="str">
            <v>Субвенція з державного бюджету обласному бюджету Кіровоградської області на придбання високовартісного медичного обладнання</v>
          </cell>
        </row>
        <row r="818">
          <cell r="B818" t="str">
            <v>2311180</v>
          </cell>
          <cell r="C818" t="str">
            <v>Субвенція з державного бюджету обласному бюджету Волинської області на закупівлю рентген-діагностичного обладнання, в тому числі ангіографу</v>
          </cell>
        </row>
        <row r="819">
          <cell r="B819" t="str">
            <v>2311190</v>
          </cell>
          <cell r="C819" t="str">
            <v>Субвенція з державного бюджету обласному бюджету Донецької області на будівництво ПЕТ-КТ центру,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v>
          </cell>
        </row>
        <row r="820">
          <cell r="B820" t="str">
            <v>2311200</v>
          </cell>
          <cell r="C820" t="str">
            <v>Субвенція з державного бюджету обласному бюджету Одеської області на закупівлю рентген-діагностичного та іншого медичного обладнання</v>
          </cell>
        </row>
        <row r="821">
          <cell r="B821" t="str">
            <v>2311210</v>
          </cell>
          <cell r="C821" t="str">
            <v>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v>
          </cell>
        </row>
        <row r="822">
          <cell r="B822" t="str">
            <v>2311220</v>
          </cell>
          <cell r="C822" t="str">
            <v>Субвенція з державного бюджету місцевим бюджетам на придбання витратних матеріалів та медичного обладнання для закладів охорони здоров'я</v>
          </cell>
        </row>
        <row r="823">
          <cell r="B823" t="str">
            <v>2311230</v>
          </cell>
          <cell r="C823" t="str">
            <v>Субвенція з державного бюджету місцевим бюджетам на поліпшення умов оплати праці медичних працівників, які надають медичну допомогу хворим на туберкульоз</v>
          </cell>
        </row>
        <row r="824">
          <cell r="B824" t="str">
            <v>2311240</v>
          </cell>
          <cell r="C824" t="str">
            <v>Субвенція з державного бюджету міському бюджету міста Донецька на придбання сучасного медичного обладнання для закладів охорони здоров'я</v>
          </cell>
        </row>
        <row r="825">
          <cell r="B825" t="str">
            <v>2311250</v>
          </cell>
          <cell r="C825" t="str">
            <v>Субвенція з державного бюджету міському бюджету міста Дзержинськ Донецької області на придбання сучасного лікувально-діагностичного обладнання для закладів охорони здоров'я</v>
          </cell>
        </row>
        <row r="826">
          <cell r="B826" t="str">
            <v>2311260</v>
          </cell>
          <cell r="C826" t="str">
            <v>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здоров'я</v>
          </cell>
        </row>
        <row r="827">
          <cell r="B827" t="str">
            <v>2311270</v>
          </cell>
          <cell r="C827" t="str">
            <v>Субвенція з державного бюджету обласному бюджету Київської області на придбання медичного обладнання для Київської обласної клінічної лікарні</v>
          </cell>
        </row>
        <row r="828">
          <cell r="B828" t="str">
            <v>2311280</v>
          </cell>
          <cell r="C828" t="str">
            <v>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здоров'я</v>
          </cell>
        </row>
        <row r="829">
          <cell r="B829" t="str">
            <v>2311290</v>
          </cell>
          <cell r="C829" t="str">
            <v>Субвенція з державного бюджету місцевим бюджетам на підтримку реформування системи охорони здоров'я у Вінницькій, Дніпропетровській, Донецькій областях та м. Києві</v>
          </cell>
        </row>
        <row r="830">
          <cell r="B830" t="str">
            <v>2311300</v>
          </cell>
          <cell r="C83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831">
          <cell r="B831" t="str">
            <v>2311310</v>
          </cell>
          <cell r="C831" t="str">
            <v>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v>
          </cell>
        </row>
        <row r="832">
          <cell r="B832" t="str">
            <v>2311320</v>
          </cell>
          <cell r="C832"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833">
          <cell r="B833" t="str">
            <v>2311330</v>
          </cell>
          <cell r="C833" t="str">
            <v>Субвенція з державного бюджету міському бюджету міста Києва на забезпечення функціонування Київської міської клінічної лікарні "Київський міський центр серця"</v>
          </cell>
        </row>
        <row r="834">
          <cell r="B834" t="str">
            <v>2311340</v>
          </cell>
          <cell r="C834"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v>
          </cell>
        </row>
        <row r="835">
          <cell r="B835" t="str">
            <v>2311350</v>
          </cell>
          <cell r="C835"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836">
          <cell r="B836" t="str">
            <v>2311360</v>
          </cell>
          <cell r="C836" t="str">
            <v>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 центру екстреної медичної допомоги та медицини катастроф</v>
          </cell>
        </row>
        <row r="837">
          <cell r="B837" t="str">
            <v>2311370</v>
          </cell>
          <cell r="C837" t="str">
            <v>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v>
          </cell>
        </row>
        <row r="838">
          <cell r="B838" t="str">
            <v>2311380</v>
          </cell>
          <cell r="C838" t="str">
            <v>Субвенція з державного бюджету місцевим бюджетам на придбання медичного обладнання та  автотранспорту для закладів охорони здоров'я </v>
          </cell>
        </row>
        <row r="839">
          <cell r="B839" t="str">
            <v>2311390</v>
          </cell>
          <cell r="C839" t="str">
            <v>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v>
          </cell>
        </row>
        <row r="840">
          <cell r="B840" t="str">
            <v>2311410</v>
          </cell>
          <cell r="C840" t="str">
            <v>Медична субвенція з державного бюджету місцевим бюджетам</v>
          </cell>
        </row>
        <row r="841">
          <cell r="B841" t="str">
            <v>2311420</v>
          </cell>
          <cell r="C841" t="str">
            <v>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v>
          </cell>
        </row>
        <row r="842">
          <cell r="B842" t="str">
            <v>2311430</v>
          </cell>
          <cell r="C842" t="str">
            <v>Субвенція з державного бюджету обласному бюджету Львівської області на завершення реконструкції Львівського обласного перинатального центру</v>
          </cell>
        </row>
        <row r="843">
          <cell r="B843" t="str">
            <v>2311440</v>
          </cell>
          <cell r="C843" t="str">
            <v>Субвенція з державного бюджету обласному бюджету Чернівецької області на реконструкцію будівель Чернівецького перинатального центру, структурного підрозділу Чернівецької обласної клінічної лікарні</v>
          </cell>
        </row>
        <row r="844">
          <cell r="B844" t="str">
            <v>2311450</v>
          </cell>
          <cell r="C844" t="str">
            <v>Субвенція з державного бюджету місцевим бюджетам на придбання ангіографічного обладнання</v>
          </cell>
        </row>
        <row r="845">
          <cell r="B845" t="str">
            <v>2311460</v>
          </cell>
          <cell r="C845" t="str">
            <v>Субвенція з державного бюджету місцевим бюджетам на відшкодування вартості лікарських засобів для лікування окремих захворювань</v>
          </cell>
        </row>
        <row r="846">
          <cell r="B846" t="str">
            <v>2311600</v>
          </cell>
          <cell r="C846" t="str">
            <v>Субвенція з державного бюджету місцевим бюджетам на реформування регіональних систем охорони здоровія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847">
          <cell r="B847" t="str">
            <v>2400000</v>
          </cell>
          <cell r="C847" t="str">
            <v>Міністерство екології та природних ресурсів України</v>
          </cell>
        </row>
        <row r="848">
          <cell r="B848" t="str">
            <v>2401000</v>
          </cell>
          <cell r="C848" t="str">
            <v>Апарат Міністерства екології та природних ресурсів України</v>
          </cell>
        </row>
        <row r="849">
          <cell r="B849" t="str">
            <v>2401010</v>
          </cell>
          <cell r="C849" t="str">
            <v>Загальне керівництво та управління у сфері екології та природних ресурсів</v>
          </cell>
        </row>
        <row r="850">
          <cell r="B850" t="str">
            <v>2401020</v>
          </cell>
          <cell r="C850" t="str">
            <v>Управління та контроль у сфері охорони навколишнього природного середовища на регіональному рівні</v>
          </cell>
        </row>
        <row r="851">
          <cell r="B851" t="str">
            <v>2401030</v>
          </cell>
          <cell r="C851" t="str">
            <v>Розробка та впровадження комплексної інформаційної системи Міністерства екології та природних ресурсів України</v>
          </cell>
        </row>
        <row r="852">
          <cell r="B852" t="str">
            <v>2401040</v>
          </cell>
          <cell r="C852" t="str">
            <v>Прикладні наукові та науково-технічні розробки, виконання робіт за державними цільовими програмами і державним замовленням у сфері природоохоронної діяльності, фінансова підтримка підготовки наукових кадрів</v>
          </cell>
        </row>
        <row r="853">
          <cell r="B853" t="str">
            <v>2401090</v>
          </cell>
          <cell r="C853" t="str">
            <v>Підвищення кваліфікації та перепідготовка у сфері екології та природних ресурсів, підготовка наукових та науково-педагогічних кадрів</v>
          </cell>
        </row>
        <row r="854">
          <cell r="B854" t="str">
            <v>2401100</v>
          </cell>
          <cell r="C854"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855">
          <cell r="B855" t="str">
            <v>2401140</v>
          </cell>
          <cell r="C855" t="str">
            <v>Підготовка робітничих кадрів у професійно-технічних навчальних закладах соціальної реабілітації та адаптації</v>
          </cell>
        </row>
        <row r="856">
          <cell r="B856" t="str">
            <v>2401160</v>
          </cell>
          <cell r="C856" t="str">
            <v>Збереження природно-заповідного фонду</v>
          </cell>
        </row>
        <row r="857">
          <cell r="B857" t="str">
            <v>2401190</v>
          </cell>
          <cell r="C857" t="str">
            <v>Моніторинг навколишнього природного середовища та забезпечення державного контролю за додержанням вимог природоохоронного законодавства</v>
          </cell>
        </row>
        <row r="858">
          <cell r="B858" t="str">
            <v>2401230</v>
          </cell>
          <cell r="C858" t="str">
            <v>Очистка стічних вод</v>
          </cell>
        </row>
        <row r="859">
          <cell r="B859" t="str">
            <v>2401240</v>
          </cell>
          <cell r="C859" t="str">
            <v>Міжнародне співробітництво у сфері охорони навколишнього природного середовища, сприяння сталому розвитку, екологічній освіті та поширенню екологічної інформації</v>
          </cell>
        </row>
        <row r="860">
          <cell r="B860" t="str">
            <v>2401250</v>
          </cell>
          <cell r="C860" t="str">
            <v>Поводження з відходами та небезпечними хімічними речовинами</v>
          </cell>
        </row>
        <row r="861">
          <cell r="B861" t="str">
            <v>2401260</v>
          </cell>
          <cell r="C861" t="str">
            <v>Формування національної екологічної мережі</v>
          </cell>
        </row>
        <row r="862">
          <cell r="B862" t="str">
            <v>2401270</v>
          </cell>
          <cell r="C862" t="str">
            <v>Здійснення природоохоронних заходів</v>
          </cell>
        </row>
        <row r="863">
          <cell r="B863" t="str">
            <v>2401280</v>
          </cell>
          <cell r="C863" t="str">
            <v>Здійснення природоохоронних заходів, направлених на упередження та ліквідацію наслідків негативних природних явищ</v>
          </cell>
        </row>
        <row r="864">
          <cell r="B864" t="str">
            <v>2401290</v>
          </cell>
          <cell r="C864" t="str">
            <v>Підвищення якості атмосферного повітря</v>
          </cell>
        </row>
        <row r="865">
          <cell r="B865" t="str">
            <v>2401320</v>
          </cell>
          <cell r="C865" t="str">
            <v>Фінансова підтримка природоохоронної діяльності, у тому числі через механізм здешевлення кредитів комерційних банків</v>
          </cell>
        </row>
        <row r="866">
          <cell r="B866" t="str">
            <v>2401330</v>
          </cell>
          <cell r="C866" t="str">
            <v>Заходи щодо очистки стічних вод в місті Одесі</v>
          </cell>
        </row>
        <row r="867">
          <cell r="B867" t="str">
            <v>2401450</v>
          </cell>
          <cell r="C867" t="str">
            <v>Загальнодержавні топографо-геодезичні та картографічні роботи, демаркація та делімітація державного кордону</v>
          </cell>
        </row>
        <row r="868">
          <cell r="B868" t="str">
            <v>2401460</v>
          </cell>
          <cell r="C868" t="str">
            <v>Демаркація та делімітація державного кордону</v>
          </cell>
        </row>
        <row r="869">
          <cell r="B869" t="str">
            <v>2401470</v>
          </cell>
          <cell r="C869" t="str">
            <v>Керівництво та управління у сфері геодезії, картографії та кадастру</v>
          </cell>
        </row>
        <row r="870">
          <cell r="B870" t="str">
            <v>2401480</v>
          </cell>
          <cell r="C870" t="str">
            <v>Фінансове забезпечення цільових проектів екологічної модернізації підприємств</v>
          </cell>
        </row>
        <row r="871">
          <cell r="B871" t="str">
            <v>2401490</v>
          </cell>
          <cell r="C871" t="str">
            <v>Компенсація витрат, пов'язаних з утилізацією транспортних засобів</v>
          </cell>
        </row>
        <row r="872">
          <cell r="B872" t="str">
            <v>2401500</v>
          </cell>
          <cell r="C872" t="str">
            <v>Здійснення заходів щодо реалізації пріоритетів розвитку сфери охорони навколишнього природного середовища</v>
          </cell>
        </row>
        <row r="873">
          <cell r="B873" t="str">
            <v>2401510</v>
          </cell>
          <cell r="C873" t="str">
            <v>Внески України до бюджетів Рамкової конвенції ООН про зміну клімату, Кіотського протоколу та Міжнародного журналу транзакцій</v>
          </cell>
        </row>
        <row r="874">
          <cell r="B874" t="str">
            <v>2401520</v>
          </cell>
          <cell r="C874" t="str">
            <v>Забезпечення діяльності Національного центру обліку викидів парникових газів</v>
          </cell>
        </row>
        <row r="875">
          <cell r="B875" t="str">
            <v>2401530</v>
          </cell>
          <cell r="C875" t="str">
            <v>Державна підтримка заходів, спрямованих на зменшення обсягів викидів (збільшення абсорбції) парникових газів, у тому числі на утеплення приміщень закладів соціального забезпечення, розвиток міжнародного співробітництва з питань зміни клімату</v>
          </cell>
        </row>
        <row r="876">
          <cell r="B876" t="str">
            <v>2402000</v>
          </cell>
          <cell r="C876" t="str">
            <v>Державне агентство екологічних інвестицій України</v>
          </cell>
        </row>
        <row r="877">
          <cell r="B877" t="str">
            <v>2402010</v>
          </cell>
          <cell r="C877" t="str">
            <v>Керівництво та управління у сфері екологічних інвестицій</v>
          </cell>
        </row>
        <row r="878">
          <cell r="B878" t="str">
            <v>2404000</v>
          </cell>
          <cell r="C878" t="str">
            <v>Державна служба геології та надр України</v>
          </cell>
        </row>
        <row r="879">
          <cell r="B879" t="str">
            <v>2404010</v>
          </cell>
          <cell r="C879" t="str">
            <v>Керівництво та управління у сфері геологічного вивчення та використання надр</v>
          </cell>
        </row>
        <row r="880">
          <cell r="B880" t="str">
            <v>2404020</v>
          </cell>
          <cell r="C880" t="str">
            <v>Розвиток мінерально-сировинної бази</v>
          </cell>
        </row>
        <row r="881">
          <cell r="B881" t="str">
            <v>2404030</v>
          </cell>
          <cell r="C881" t="str">
            <v>Геолого-екологічні дослідження та заходи</v>
          </cell>
        </row>
        <row r="882">
          <cell r="B882" t="str">
            <v>2405000</v>
          </cell>
          <cell r="C882" t="str">
            <v>Державна екологічна інспекція України</v>
          </cell>
        </row>
        <row r="883">
          <cell r="B883" t="str">
            <v>2405010</v>
          </cell>
          <cell r="C883" t="str">
            <v>Керівництво та управління у сфері екологічного контролю</v>
          </cell>
        </row>
        <row r="884">
          <cell r="B884" t="str">
            <v>2405020</v>
          </cell>
          <cell r="C884" t="str">
            <v>Зміцнення матеріально-технічної бази і методологічне забезпечення Державної екологічної інспекції України та її територіальних органів</v>
          </cell>
        </row>
        <row r="885">
          <cell r="B885" t="str">
            <v>2406000</v>
          </cell>
          <cell r="C885" t="str">
            <v>Національна комісія з радіаційного захисту населення України</v>
          </cell>
        </row>
        <row r="886">
          <cell r="B886" t="str">
            <v>2406010</v>
          </cell>
          <cell r="C886" t="str">
            <v>Керівництво та управління у сфері радіаційного захисту населення</v>
          </cell>
        </row>
        <row r="887">
          <cell r="B887" t="str">
            <v>2407000</v>
          </cell>
          <cell r="C887" t="str">
            <v>Державне агентство водних ресурсів України</v>
          </cell>
        </row>
        <row r="888">
          <cell r="B888" t="str">
            <v>2407010</v>
          </cell>
          <cell r="C888" t="str">
            <v>Керівництво та управління у сфері водного господарства</v>
          </cell>
        </row>
        <row r="889">
          <cell r="B889" t="str">
            <v>2407020</v>
          </cell>
          <cell r="C889" t="str">
            <v>Прикладні наукові та науково-технічні розробки, виконання робіт за державним замовленням у сфері розвитку водного господарства</v>
          </cell>
        </row>
        <row r="890">
          <cell r="B890" t="str">
            <v>2407030</v>
          </cell>
          <cell r="C890" t="str">
            <v>Розробки найважливіших новітніх технологій у сфері екологічного оздоровлення водних ресурсів</v>
          </cell>
        </row>
        <row r="891">
          <cell r="B891" t="str">
            <v>2407040</v>
          </cell>
          <cell r="C891" t="str">
            <v>Підвищення кваліфікації кадрів у сфері водного господарства</v>
          </cell>
        </row>
        <row r="892">
          <cell r="B892" t="str">
            <v>2407050</v>
          </cell>
          <cell r="C892" t="str">
            <v>Експлуатація державного водогосподарського комплексу та управління водними ресурсами</v>
          </cell>
        </row>
        <row r="893">
          <cell r="B893" t="str">
            <v>2407060</v>
          </cell>
          <cell r="C893" t="str">
            <v>Ведення державного моніторингу поверхневих вод, водного кадастру, паспортизація, управління водними ресурсами</v>
          </cell>
        </row>
        <row r="894">
          <cell r="B894" t="str">
            <v>2407070</v>
          </cell>
          <cell r="C894" t="str">
            <v>Захист від шкідливої дії вод сільських населених пунктів та сільськогосподарських угідь, в тому числі в басейні р. Тиса у Закарпатській області</v>
          </cell>
        </row>
        <row r="895">
          <cell r="B895" t="str">
            <v>2407080</v>
          </cell>
          <cell r="C895" t="str">
            <v>Комплексний протипаводковий захист в басейні р. Тиса у Закарпатській області</v>
          </cell>
        </row>
        <row r="896">
          <cell r="B896" t="str">
            <v>2407090</v>
          </cell>
          <cell r="C896" t="str">
            <v>Першочергове забезпечення сільських населених пунктів централізованим водопостачанням</v>
          </cell>
        </row>
        <row r="897">
          <cell r="B897" t="str">
            <v>2407100</v>
          </cell>
          <cell r="C897"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898">
          <cell r="B898" t="str">
            <v>2407110</v>
          </cell>
          <cell r="C898" t="str">
            <v>Комплексний протипаводковий захист Прикарпатського регіону</v>
          </cell>
        </row>
        <row r="899">
          <cell r="B899" t="str">
            <v>2407120</v>
          </cell>
          <cell r="C899" t="str">
            <v>Розвиток та поліпшення екологічного стану зрошуваних та осушених систем</v>
          </cell>
        </row>
        <row r="900">
          <cell r="B900" t="str">
            <v>2407130</v>
          </cell>
          <cell r="C900" t="str">
            <v>Виконання боргових зобов'язань за кредитом, залученим ДП "Львівська обласна дирекція з протипаводкового захисту" під державну гарантію</v>
          </cell>
        </row>
        <row r="901">
          <cell r="B901" t="str">
            <v>2407140</v>
          </cell>
          <cell r="C901" t="str">
            <v>Здійснення заходів із заповнення водою водосховищ та інших водних об'єктів  Автономної Республіки Крим</v>
          </cell>
        </row>
        <row r="902">
          <cell r="B902" t="str">
            <v>2407150</v>
          </cell>
          <cell r="C902" t="str">
            <v>Покращення гідрологічного режиму та санітарного стану річок, будівництво та реконструкція берегоукріплювальних і гідротехнічних споруд у басейні р. Сіверський Донець</v>
          </cell>
        </row>
        <row r="903">
          <cell r="B903" t="str">
            <v>2407700</v>
          </cell>
          <cell r="C903" t="str">
            <v>Здійснення заходів щодо запобігання можливому затопленню територій внаслідок льодоходу та повені</v>
          </cell>
        </row>
        <row r="904">
          <cell r="B904" t="str">
            <v>2407800</v>
          </cell>
          <cell r="C904" t="str">
            <v>Реконструкція гідротехнічних споруд захисних масивів дніпровських водосховищ</v>
          </cell>
        </row>
        <row r="905">
          <cell r="B905" t="str">
            <v>2408000</v>
          </cell>
          <cell r="C905" t="str">
            <v>Державне агентство України з управління зоною відчуження</v>
          </cell>
        </row>
        <row r="906">
          <cell r="B906" t="str">
            <v>2408010</v>
          </cell>
          <cell r="C906" t="str">
            <v>Керівництво та управління діяльністю у зоні відчуження</v>
          </cell>
        </row>
        <row r="907">
          <cell r="B907" t="str">
            <v>2408040</v>
          </cell>
          <cell r="C907" t="str">
            <v>Внески України до Чорнобильського фонду "Укриття" та до рахунку ядерної безпеки ЄБРР</v>
          </cell>
        </row>
        <row r="908">
          <cell r="B908" t="str">
            <v>2408070</v>
          </cell>
          <cell r="C908" t="str">
            <v>Радіологічний захист населення та екологічне оздоровлення території, що зазнала радіоактивного забруднення</v>
          </cell>
        </row>
        <row r="909">
          <cell r="B909" t="str">
            <v>2408080</v>
          </cell>
          <cell r="C909" t="str">
            <v>Збереження етнокультурної спадщини регіонів, постраждалих від наслідків Чорнобильської катастрофи</v>
          </cell>
        </row>
        <row r="910">
          <cell r="B910" t="str">
            <v>2408090</v>
          </cell>
          <cell r="C910" t="str">
            <v>Виконання робіт у сфері поводження з радіоактивними відходами неядерного циклу, будівництво комплексу "Вектор" та експлуатація його об'єктів</v>
          </cell>
        </row>
        <row r="911">
          <cell r="B911" t="str">
            <v>2408110</v>
          </cell>
          <cell r="C911" t="str">
            <v>Підтримка екологічно безпечного стану у зонах відчуження і безумовного (обов'язкового) відселення</v>
          </cell>
        </row>
        <row r="912">
          <cell r="B912" t="str">
            <v>2408120</v>
          </cell>
          <cell r="C912" t="str">
            <v>Підтримка у безпечному стані енергоблоків та об'єкта "Укриття" та заходи щодо підготовки до зняття з експлуатації Чорнобильської АЕС</v>
          </cell>
        </row>
        <row r="913">
          <cell r="B913" t="str">
            <v>2408800</v>
          </cell>
          <cell r="C913" t="str">
            <v>Реалізація державних інвестиційних проектів закриття сховищ ПЗРВ іІІІ черга ЧАЕСі та консервація сховища N29 ПЗРВ іБуряківкаі</v>
          </cell>
        </row>
        <row r="914">
          <cell r="B914" t="str">
            <v>2500000</v>
          </cell>
          <cell r="C914" t="str">
            <v>Міністерство соціальної політики України</v>
          </cell>
        </row>
        <row r="915">
          <cell r="B915" t="str">
            <v>2501000</v>
          </cell>
          <cell r="C915" t="str">
            <v>Апарат Міністерства соціальної політики України</v>
          </cell>
        </row>
        <row r="916">
          <cell r="B916" t="str">
            <v>2501010</v>
          </cell>
          <cell r="C916" t="str">
            <v>Керівництво та управління у сфері соціальної політики</v>
          </cell>
        </row>
        <row r="917">
          <cell r="B917" t="str">
            <v>2501040</v>
          </cell>
          <cell r="C917" t="str">
            <v>Прикладні наукові та науково-технічні розробки, підготовка наукових кадрів у сфері соціальної політики</v>
          </cell>
        </row>
        <row r="918">
          <cell r="B918" t="str">
            <v>2501050</v>
          </cell>
          <cell r="C918" t="str">
            <v>Підготовка кадрів для галузі соціального захисту вищими навчальними закладами І і ІІ рівнів акредитації</v>
          </cell>
        </row>
        <row r="919">
          <cell r="B919" t="str">
            <v>2501060</v>
          </cell>
          <cell r="C919" t="str">
            <v>Підвищення кваліфікації працівників системи соціального захисту</v>
          </cell>
        </row>
        <row r="920">
          <cell r="B920" t="str">
            <v>2501070</v>
          </cell>
          <cell r="C920" t="str">
            <v>Спеціалізована протезно-ортопедична та медично-реабілітаційна допомога інвалідам у клініці Науково-дослідного інституту протезування, протезобудування та відновлення працездатності</v>
          </cell>
        </row>
        <row r="921">
          <cell r="B921" t="str">
            <v>2501080</v>
          </cell>
          <cell r="C921" t="str">
            <v>Фінансова підтримка заходів із створення робочих місць для відтворення та розвитку інфраструктури Донецької області</v>
          </cell>
        </row>
        <row r="922">
          <cell r="B922" t="str">
            <v>2501090</v>
          </cell>
          <cell r="C922" t="str">
            <v>Створення і програмно-технічне забезпечення системи інформаційно-аналітичної підтримки, інформаційно-методичне забезпечення та виготовлення бланків посвідчень і нагрудних знаків для системи соціального захисту</v>
          </cell>
        </row>
        <row r="923">
          <cell r="B923" t="str">
            <v>2501100</v>
          </cell>
          <cell r="C923" t="str">
            <v>Забезпечення житлом інвалідів війни, воїнів-інтернаціоналістів,  громадян, які постраждали внаслідок Чорнобильської катастрофи, інвалідів по зору та слуху, військовослужбовців, звільнених у запас або у відставку, для відселення їх із закритих та віддален</v>
          </cell>
        </row>
        <row r="924">
          <cell r="B924" t="str">
            <v>2501110</v>
          </cell>
          <cell r="C924" t="str">
            <v>Фінансова підтримка заходів із соціального захисту дітей</v>
          </cell>
        </row>
        <row r="925">
          <cell r="B925" t="str">
            <v>2501120</v>
          </cell>
          <cell r="C925" t="str">
            <v>Розселення та облаштування депортованих кримських татар та осіб інших національностей, які були  депортовані з території України</v>
          </cell>
        </row>
        <row r="926">
          <cell r="B926" t="str">
            <v>2501130</v>
          </cell>
          <cell r="C926" t="str">
            <v>Заходи із соціального захисту дітей, сімей, жінок та інших найбільш вразливих категорій населення</v>
          </cell>
        </row>
        <row r="927">
          <cell r="B927" t="str">
            <v>2501140</v>
          </cell>
          <cell r="C927" t="str">
            <v>Створення і програмно-технічне забезпечення системи інформаційно-аналітичної підтримки та інформаційно-методичне забезпечення установ системи Міністерства соціальної політики України</v>
          </cell>
        </row>
        <row r="928">
          <cell r="B928" t="str">
            <v>2501150</v>
          </cell>
          <cell r="C928" t="str">
            <v>Щорічна разова грошова допомога ветеранам війни і жертвам нацистських переслідувань та соціальна допомога особам, які мають особливі та особливі трудові заслуги перед Батьківщиною</v>
          </cell>
        </row>
        <row r="929">
          <cell r="B929" t="str">
            <v>2501160</v>
          </cell>
          <cell r="C929" t="str">
            <v>Довічні державні стипендії</v>
          </cell>
        </row>
        <row r="930">
          <cell r="B930" t="str">
            <v>2501170</v>
          </cell>
          <cell r="C930" t="str">
            <v>Розробка нових видів протезно-ортопедичних виробів та обслуговування інвалідів у стаціонарах при протезних підприємствах</v>
          </cell>
        </row>
        <row r="931">
          <cell r="B931" t="str">
            <v>2501180</v>
          </cell>
          <cell r="C931" t="str">
            <v>Виплата соціальних стипендій студентам (курсантам) вищих навчальних закладів</v>
          </cell>
        </row>
        <row r="932">
          <cell r="B932" t="str">
            <v>2501190</v>
          </cell>
          <cell r="C932"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 та особам, які отримали тілесні ушкодження, побої, мордува</v>
          </cell>
        </row>
        <row r="933">
          <cell r="B933" t="str">
            <v>2501200</v>
          </cell>
          <cell r="C933" t="str">
            <v>Соціальний захист громадян, які постраждали внаслідок Чорнобильської катастрофи</v>
          </cell>
        </row>
        <row r="934">
          <cell r="B934" t="str">
            <v>2501210</v>
          </cell>
          <cell r="C934" t="str">
            <v>Компенсація сім'ям з дітьми та видатки на безплатне харчування дітей, які постраждали внаслідок Чорнобильської катастрофи</v>
          </cell>
        </row>
        <row r="935">
          <cell r="B935" t="str">
            <v>2501220</v>
          </cell>
          <cell r="C935" t="str">
            <v>Фінансова підтримка громадських обієднань інвалідів та ветеранів, заходи з відвідування військових поховань і військових паміятників та з відзначення Дня паміяті та примирення, Дня перемоги над нацизмом у Другій світовій війні</v>
          </cell>
        </row>
        <row r="936">
          <cell r="B936" t="str">
            <v>2501230</v>
          </cell>
          <cell r="C936" t="str">
            <v>Щомісячна грошова допомога у зв'язку з обмеженням споживання продуктів харчування місцевого виробництва та компенсації за пільгове забезпечення продуктами харчування громадян, які постраждали внаслідок Чорнобильської катастрофи</v>
          </cell>
        </row>
        <row r="937">
          <cell r="B937" t="str">
            <v>2501240</v>
          </cell>
          <cell r="C937" t="str">
            <v>Компенсації за втрачене майно та оплата витрат у зв'язку з переїздом на нове місце проживання громадянам, які постраждали внаслідок Чорнобильської катастрофи</v>
          </cell>
        </row>
        <row r="938">
          <cell r="B938" t="str">
            <v>2501250</v>
          </cell>
          <cell r="C938" t="str">
            <v>Компенсації за шкоду, заподіяну здоров'ю, та допомоги на оздоровлення, у разі звільнення з роботи громадян, які постраждали внаслідок Чорнобильської катастрофи</v>
          </cell>
        </row>
        <row r="939">
          <cell r="B939" t="str">
            <v>2501260</v>
          </cell>
          <cell r="C939"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940">
          <cell r="B940" t="str">
            <v>2501270</v>
          </cell>
          <cell r="C940" t="str">
            <v>Допомога по тимчасовій непрацездатності громадянам, які постраждали внаслідок Чорнобильської катастрофи</v>
          </cell>
        </row>
        <row r="941">
          <cell r="B941" t="str">
            <v>2501280</v>
          </cell>
          <cell r="C941" t="str">
            <v>Забезпечення житлом громадян, які постраждали внаслідок Чорнобильської катастрофи</v>
          </cell>
        </row>
        <row r="942">
          <cell r="B942" t="str">
            <v>2501300</v>
          </cell>
          <cell r="C942" t="str">
            <v>Обслуговування банківських позик, наданих на пільгових умовах до 1999 року громадянам, які постраждали внаслідок Чорнобильської катастрофи</v>
          </cell>
        </row>
        <row r="943">
          <cell r="B943" t="str">
            <v>2501350</v>
          </cell>
          <cell r="C943" t="str">
            <v>Компенсація підприємствам, установам, організаціям у межах середнього заробітку працівників, призваних на військову службу за призовом під час мобілізації, на особливий період за 2014-2015 роки</v>
          </cell>
        </row>
        <row r="944">
          <cell r="B944" t="str">
            <v>2501360</v>
          </cell>
          <cell r="C944" t="str">
            <v>Оздоровлення громадян, які постраждали внаслідок Чорнобильської катастрофи</v>
          </cell>
        </row>
        <row r="945">
          <cell r="B945" t="str">
            <v>2501370</v>
          </cell>
          <cell r="C945" t="str">
            <v>Впровадження інноваційних технологій у виробництві технічних засобів реабілітації інвалідів</v>
          </cell>
        </row>
        <row r="946">
          <cell r="B946" t="str">
            <v>2501380</v>
          </cell>
          <cell r="C946" t="str">
            <v>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 хворих на туберкульоз</v>
          </cell>
        </row>
        <row r="947">
          <cell r="B947" t="str">
            <v>2501400</v>
          </cell>
          <cell r="C947" t="str">
            <v>Часткове покриття видатків Фонду загальнообов'язкового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v>
          </cell>
        </row>
        <row r="948">
          <cell r="B948" t="str">
            <v>2501410</v>
          </cell>
          <cell r="C948" t="str">
            <v>Реєстрація державною службою зайнятості трудових договорів, укладених між працівниками та фізичними особами</v>
          </cell>
        </row>
        <row r="949">
          <cell r="B949" t="str">
            <v>2501420</v>
          </cell>
          <cell r="C949" t="str">
            <v>Надання роботодавцям компенсації для забезпечення молоді першим робочим місцем</v>
          </cell>
        </row>
        <row r="950">
          <cell r="B950" t="str">
            <v>2501430</v>
          </cell>
          <cell r="C950" t="str">
            <v>Одноразова виплата жінкам, яким присвоєно почесне звання України "Мати-героїня"</v>
          </cell>
        </row>
        <row r="951">
          <cell r="B951" t="str">
            <v>2501440</v>
          </cell>
          <cell r="C951" t="str">
            <v>Реалізація державної політики з питань сім'ї та дітей</v>
          </cell>
        </row>
        <row r="952">
          <cell r="B952" t="str">
            <v>2501450</v>
          </cell>
          <cell r="C952" t="str">
            <v>Оздоровлення і відпочинок дітей, які потребують особливої уваги та підтримки, в дитячих оздоровчих таборах МДЦ "Артек" і ДЦ "Молода Гвардія"</v>
          </cell>
        </row>
        <row r="953">
          <cell r="B953" t="str">
            <v>2501460</v>
          </cell>
          <cell r="C953" t="str">
            <v>Комплексне медико-санітарне забезпечення та лікування онкологічних захворювань із застосуванням високовартісних медичних технологій громадян, які постраждали внаслідок Чорнобильської катастрофи</v>
          </cell>
        </row>
        <row r="954">
          <cell r="B954" t="str">
            <v>2501470</v>
          </cell>
          <cell r="C954" t="str">
            <v>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v>
          </cell>
        </row>
        <row r="955">
          <cell r="B955" t="str">
            <v>2501480</v>
          </cell>
          <cell r="C955" t="str">
            <v>Надання щомісячної адресної допомоги внутрішньо переміщеним особам для покриття витрат на проживання, в тому числі на оплату житлово-комунальних послуг</v>
          </cell>
        </row>
        <row r="956">
          <cell r="B956" t="str">
            <v>2501500</v>
          </cell>
          <cell r="C956" t="str">
            <v>Фінансова підтримка заходів із залучення до роботи членів малозабезпечених сімей та внутрішньо переміщених осіб в умовах експерименту</v>
          </cell>
        </row>
        <row r="957">
          <cell r="B957" t="str">
            <v>2501550</v>
          </cell>
          <cell r="C957" t="str">
            <v>Підготовка кадрів для галузі соціального захисту вищими навчальними закладами ІІІ - ІV рівнів акредитації</v>
          </cell>
        </row>
        <row r="958">
          <cell r="B958" t="str">
            <v>2501570</v>
          </cell>
          <cell r="C958" t="str">
            <v>Виплата матеріальної допомоги військовослужбовцям, звільненим з  військової строкової служби</v>
          </cell>
        </row>
        <row r="959">
          <cell r="B959" t="str">
            <v>2501580</v>
          </cell>
          <cell r="C959" t="str">
            <v>Придбання (будівництво) житла для інвалідів-сліпих та інвалідів глухих</v>
          </cell>
        </row>
        <row r="960">
          <cell r="B960" t="str">
            <v>2501590</v>
          </cell>
          <cell r="C960" t="str">
            <v>Компенсація роботодавцю частини фактичних витрат, повіязаних зі сплатою єдиного внеску на загальнообовіязкове державне соціальне страхування</v>
          </cell>
        </row>
        <row r="961">
          <cell r="B961" t="str">
            <v>2501600</v>
          </cell>
          <cell r="C961" t="str">
            <v>Розробка та впровадження моделей соціального інвестування</v>
          </cell>
        </row>
        <row r="962">
          <cell r="B962" t="str">
            <v>2501610</v>
          </cell>
          <cell r="C962" t="str">
            <v>Підвищення  ефективності  управління реформою системи соціального захисту</v>
          </cell>
        </row>
        <row r="963">
          <cell r="B963" t="str">
            <v>2501620</v>
          </cell>
          <cell r="C963" t="str">
            <v>Створення єдиної системи збору та обліку внесків на загальнообов'язкове державне соціальне страхування та подальше формування системи накопичувального пенсійного забезпечення</v>
          </cell>
        </row>
        <row r="964">
          <cell r="B964" t="str">
            <v>2501630</v>
          </cell>
          <cell r="C964" t="str">
            <v>Модернізація системи соціальної підтримки населення України</v>
          </cell>
        </row>
        <row r="965">
          <cell r="B965" t="str">
            <v>2501640</v>
          </cell>
          <cell r="C965" t="str">
            <v>Соціальна підтримка громад</v>
          </cell>
        </row>
        <row r="966">
          <cell r="B966" t="str">
            <v>2501650</v>
          </cell>
          <cell r="C966" t="str">
            <v>Інвестиції на підтримку соціального розвитку територіальних громад</v>
          </cell>
        </row>
        <row r="967">
          <cell r="B967" t="str">
            <v>2501800</v>
          </cell>
          <cell r="C967" t="str">
            <v>Будівництво та реконструкція обієктів державного підприємства іУкраїнський дитячий центр іМолода гвардіяі</v>
          </cell>
        </row>
        <row r="968">
          <cell r="B968" t="str">
            <v>2501900</v>
          </cell>
          <cell r="C968" t="str">
            <v>Надання пільг, житлових субсидій та компенсацій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v>
          </cell>
        </row>
        <row r="969">
          <cell r="B969" t="str">
            <v>2501910</v>
          </cell>
          <cell r="C969" t="str">
            <v>Надання пільг та житлових субсидій населенню на придбання твердого та рідкого пічного побутового палива і скрапленого газу</v>
          </cell>
        </row>
        <row r="970">
          <cell r="B970" t="str">
            <v>2501920</v>
          </cell>
          <cell r="C970" t="str">
            <v>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v>
          </cell>
        </row>
        <row r="971">
          <cell r="B971" t="str">
            <v>2501930</v>
          </cell>
          <cell r="C971" t="str">
            <v>Виплата допомоги сім'ям з дітьми, малозабезпеченим сім'ям, інвалідам з дитинства, дітям-інвалідам, тимчасової державної допомоги дітям та на догляд за інвалідом І чи ІІ групи внаслідок психічного розладу</v>
          </cell>
        </row>
        <row r="972">
          <cell r="B972" t="str">
            <v>2502000</v>
          </cell>
          <cell r="C972" t="str">
            <v>Державна служба з питань праці</v>
          </cell>
        </row>
        <row r="973">
          <cell r="B973" t="str">
            <v>2502010</v>
          </cell>
          <cell r="C973" t="str">
            <v>Керівництво та управління у сфері промислової безпеки, охорони та гігієни праці, нагляду за додержанням законодавства про працю</v>
          </cell>
        </row>
        <row r="974">
          <cell r="B974" t="str">
            <v>2502020</v>
          </cell>
          <cell r="C974" t="str">
            <v>Прикладні дослідження та розробки, підготовка наукових кадрів у сфері промислової безпеки та охорони праці</v>
          </cell>
        </row>
        <row r="975">
          <cell r="B975" t="str">
            <v>2503000</v>
          </cell>
          <cell r="C975" t="str">
            <v>Державна інспекція України з питань праці</v>
          </cell>
        </row>
        <row r="976">
          <cell r="B976" t="str">
            <v>2503010</v>
          </cell>
          <cell r="C976" t="str">
            <v>Керівництво та управління у сфері нагляду за додержанням законодавства про працю</v>
          </cell>
        </row>
        <row r="977">
          <cell r="B977" t="str">
            <v>2503020</v>
          </cell>
          <cell r="C977" t="str">
            <v>Прикладні дослідження та розробки, підготовка наукових кадрів у сфері промислової безпеки та охорони праці</v>
          </cell>
        </row>
        <row r="978">
          <cell r="B978" t="str">
            <v>2505000</v>
          </cell>
          <cell r="C978" t="str">
            <v>Державна служба України у справах ветеранів війни та учасників антитерористичної операції</v>
          </cell>
        </row>
        <row r="979">
          <cell r="B979" t="str">
            <v>2505010</v>
          </cell>
          <cell r="C979" t="str">
            <v>Керівництво та управління у сфері соціального захисту ветеранів війни та учасників антитерористичної операції</v>
          </cell>
        </row>
        <row r="980">
          <cell r="B980" t="str">
            <v>2505030</v>
          </cell>
          <cell r="C980" t="str">
            <v>Фінансова підтримка громадських обієднань ветеранів, заходи з відвідування військових поховань і військових паміятників та з відзначення святкових, паміятних та історичних дат</v>
          </cell>
        </row>
        <row r="981">
          <cell r="B981" t="str">
            <v>2505040</v>
          </cell>
          <cell r="C981" t="str">
            <v>Протезування та ортезування виробами підвищеної функціональності за новітніми технологіями та технологіями виготовлення, які відсутні в Україні, а також регенерація для окремих категорій громадян, які брали участь в антитерористичній операції та/або у за</v>
          </cell>
        </row>
        <row r="982">
          <cell r="B982" t="str">
            <v>2505050</v>
          </cell>
          <cell r="C982" t="str">
            <v>Забезпечення житлом воїнів-інтернаціоналістів</v>
          </cell>
        </row>
        <row r="983">
          <cell r="B983" t="str">
            <v>2505080</v>
          </cell>
          <cell r="C983" t="str">
            <v>Здійснення заходів щодо надання соціальної та психологічної допомоги центрами соціально-психологічної реабілітації населення</v>
          </cell>
        </row>
        <row r="984">
          <cell r="B984" t="str">
            <v>2505110</v>
          </cell>
          <cell r="C984" t="str">
            <v>Встановлення телефонів інвалідам І і ІІ груп</v>
          </cell>
        </row>
        <row r="985">
          <cell r="B985" t="str">
            <v>2505120</v>
          </cell>
          <cell r="C985" t="str">
            <v>Компенсаційні виплати інвалідам на бензин, ремонт, техобслуговування автотранспорту та транспортне обслуговування</v>
          </cell>
        </row>
        <row r="986">
          <cell r="B986" t="str">
            <v>2505130</v>
          </cell>
          <cell r="C986" t="str">
            <v>Будівництво (придбання) житла для військовослужбовців, звільнених в запас або у відставку, для відселення їх із закритих та віддалених від населених пунктів військових гарнізонів</v>
          </cell>
        </row>
        <row r="987">
          <cell r="B987" t="str">
            <v>2505140</v>
          </cell>
          <cell r="C987" t="str">
            <v>Забезпечення житлом осіб, які брали безпосередню участь в антитерористичній операції та/або у забезпеченні її проведення і втратили функціональні можливості нижніх кінцівок</v>
          </cell>
        </row>
        <row r="988">
          <cell r="B988" t="str">
            <v>2505150</v>
          </cell>
          <cell r="C988" t="str">
            <v>Заходи із психологічної реабілітації, соціальної та професійної адаптації, забезпечення санаторно-курортним лікуванням із застосуванням сучасних технологій постраждалих учасників Революції Гідності та учасників антитерористичної операції</v>
          </cell>
        </row>
        <row r="989">
          <cell r="B989" t="str">
            <v>2505160</v>
          </cell>
          <cell r="C989" t="str">
            <v>Забезпечення постраждалих учасників антитерористичної операції санаторно-курортним лікуванням</v>
          </cell>
        </row>
        <row r="990">
          <cell r="B990" t="str">
            <v>2505170</v>
          </cell>
          <cell r="C990" t="str">
            <v>Заходи з соціальної та професійної адаптації учасників антитерористичної операції (крім військовослужбовців, звільнених у запас або у відставку)</v>
          </cell>
        </row>
        <row r="991">
          <cell r="B991" t="str">
            <v>2505800</v>
          </cell>
          <cell r="C991" t="str">
            <v>Будівництво (придбання) житла для інвалідів по зору і слуху</v>
          </cell>
        </row>
        <row r="992">
          <cell r="B992" t="str">
            <v>2506000</v>
          </cell>
          <cell r="C992" t="str">
            <v>Пенсійний фонд України</v>
          </cell>
        </row>
        <row r="993">
          <cell r="B993" t="str">
            <v>2506020</v>
          </cell>
          <cell r="C993" t="str">
            <v>Дотація на виплату пенсій, надбавок та підвищень до пенсій, призначених за різними пенсійними програмами</v>
          </cell>
        </row>
        <row r="994">
          <cell r="B994" t="str">
            <v>2506030</v>
          </cell>
          <cell r="C994" t="str">
            <v>Дотація Пенсійному фонду України на пенсійне забезпечення військовослужбовців, осіб начальницького і рядового складу та суддів у відставці</v>
          </cell>
        </row>
        <row r="995">
          <cell r="B995" t="str">
            <v>2506050</v>
          </cell>
          <cell r="C995" t="str">
            <v>Покриття дефіциту коштів Пенсійного фонду України для виплати пенсій</v>
          </cell>
        </row>
        <row r="996">
          <cell r="B996" t="str">
            <v>2506060</v>
          </cell>
          <cell r="C996" t="str">
            <v>Допомога пенсіонерам на придбання ліків</v>
          </cell>
        </row>
        <row r="997">
          <cell r="B997" t="str">
            <v>2506070</v>
          </cell>
          <cell r="C997" t="str">
            <v>Пенсійне забезпечення працівників, зайнятих повний робочий день на підземних роботах, та членів їх сімей</v>
          </cell>
        </row>
        <row r="998">
          <cell r="B998" t="str">
            <v>2506080</v>
          </cell>
          <cell r="C998" t="str">
            <v>Фінансове забезпечення виплати пенсій, надбавок та підвищень до пенсій, призначених за пенсійними програмами, та дефіциту коштів Пенсійного фонду</v>
          </cell>
        </row>
        <row r="999">
          <cell r="B999" t="str">
            <v>2507000</v>
          </cell>
          <cell r="C999" t="str">
            <v>Фонд соціального захисту інвалідів</v>
          </cell>
        </row>
        <row r="1000">
          <cell r="B1000" t="str">
            <v>2507020</v>
          </cell>
          <cell r="C1000" t="str">
            <v>Фінансова підтримка громадських обієднань інвалідів</v>
          </cell>
        </row>
        <row r="1001">
          <cell r="B1001" t="str">
            <v>2507030</v>
          </cell>
          <cell r="C1001" t="str">
            <v>Заходи із соціальної, трудової та професійної реабілітації інвалідів</v>
          </cell>
        </row>
        <row r="1002">
          <cell r="B1002" t="str">
            <v>2507040</v>
          </cell>
          <cell r="C1002" t="str">
            <v>Забезпечення діяльності Фонду соціального захисту інвалідів</v>
          </cell>
        </row>
        <row r="1003">
          <cell r="B1003" t="str">
            <v>2507050</v>
          </cell>
          <cell r="C1003" t="str">
            <v>Фінансова підтримка громадських організацій інвалідів та ветеранів, заходи з відвідування військових поховань і військових пам'ятників та з увічнення Перемоги у Великій Вітчизняній війні 1941 - 1945 років</v>
          </cell>
        </row>
        <row r="1004">
          <cell r="B1004" t="str">
            <v>2507070</v>
          </cell>
          <cell r="C1004" t="str">
            <v>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v>
          </cell>
        </row>
        <row r="1005">
          <cell r="B1005" t="str">
            <v>2507080</v>
          </cell>
          <cell r="C1005" t="str">
            <v>Соціальна, трудова та професійна реабілітація інвалідів, видатки на створення Національного центру параолімпійської і дефлімпійської підготовки та реабілітації інвалідів та Західного реабілітаційно-спортивного центру</v>
          </cell>
        </row>
        <row r="1006">
          <cell r="B1006" t="str">
            <v>2507090</v>
          </cell>
          <cell r="C1006" t="str">
            <v>Забезпечення окремих категорій населення України технічними та іншими засобами реабілітації</v>
          </cell>
        </row>
        <row r="1007">
          <cell r="B1007" t="str">
            <v>2507100</v>
          </cell>
          <cell r="C1007" t="str">
            <v>Реабілітація дітей-інвалідів</v>
          </cell>
        </row>
        <row r="1008">
          <cell r="B1008" t="str">
            <v>2508000</v>
          </cell>
          <cell r="C1008" t="str">
            <v>Державна служба гірничого нагляду та промислової безпеки України</v>
          </cell>
        </row>
        <row r="1009">
          <cell r="B1009" t="str">
            <v>2508010</v>
          </cell>
          <cell r="C1009" t="str">
            <v>Керівництво та управління у сфері гірничого нагляду та промислової безпеки</v>
          </cell>
        </row>
        <row r="1010">
          <cell r="B1010" t="str">
            <v>2510000</v>
          </cell>
          <cell r="C1010" t="str">
            <v>Міністерство соціальної політики України (загальнодержавні видатки та кредитування)</v>
          </cell>
        </row>
        <row r="1011">
          <cell r="B1011" t="str">
            <v>2511000</v>
          </cell>
          <cell r="C1011" t="str">
            <v>Міністерство соціальної політики України (загальнодержавні видатки та кредитування)</v>
          </cell>
        </row>
        <row r="1012">
          <cell r="B1012" t="str">
            <v>2511040</v>
          </cell>
          <cell r="C1012" t="str">
            <v>Субвенція з державного бюджету бюджету м. Києва на капітальний ремонт третього корпусу центру захисту дітей "Наші діти"</v>
          </cell>
        </row>
        <row r="1013">
          <cell r="B1013" t="str">
            <v>2511050</v>
          </cell>
          <cell r="C1013" t="str">
            <v>Видатки для забезпечення доплат до заробітної плати працівникам бюджетної сфери до рівня прожиткового мінімуму для працездатних осіб</v>
          </cell>
        </row>
        <row r="1014">
          <cell r="B1014" t="str">
            <v>2511060</v>
          </cell>
          <cell r="C1014"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v>
          </cell>
        </row>
        <row r="1015">
          <cell r="B1015" t="str">
            <v>2511100</v>
          </cell>
          <cell r="C1015" t="str">
            <v>Субвенція з державного бюджету обласному бюджету Луганської області на капітальний ремонт управління соціального захисту населення</v>
          </cell>
        </row>
        <row r="1016">
          <cell r="B1016" t="str">
            <v>2511110</v>
          </cell>
          <cell r="C1016"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v>
          </cell>
        </row>
        <row r="1017">
          <cell r="B1017" t="str">
            <v>2511120</v>
          </cell>
          <cell r="C1017"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5-8 пункту 1 статті 10 Закону України іПро статус ветеранів війни, гарантії їх соціальн</v>
          </cell>
        </row>
        <row r="1018">
          <cell r="B1018" t="str">
            <v>2511130</v>
          </cell>
          <cell r="C1018"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v>
          </cell>
        </row>
        <row r="1019">
          <cell r="B1019" t="str">
            <v>2511140</v>
          </cell>
          <cell r="C1019"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1020">
          <cell r="B1020" t="str">
            <v>2511150</v>
          </cell>
          <cell r="C1020" t="str">
            <v>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v>
          </cell>
        </row>
        <row r="1021">
          <cell r="B1021" t="str">
            <v>2511160</v>
          </cell>
          <cell r="C1021"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та допомоги на догляд за інвалідом І чи ІІ групи внаслідок психічного розладу</v>
          </cell>
        </row>
        <row r="1022">
          <cell r="B1022" t="str">
            <v>2511170</v>
          </cell>
          <cell r="C1022"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тому числі послуг соціального характеру, в форматі іПрозорий офісі</v>
          </cell>
        </row>
        <row r="1023">
          <cell r="B1023" t="str">
            <v>2511180</v>
          </cell>
          <cell r="C1023" t="str">
            <v>Субвенція з державного бюджету місцевим бюджетам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v>
          </cell>
        </row>
        <row r="1024">
          <cell r="B1024" t="str">
            <v>2511190</v>
          </cell>
          <cell r="C1024" t="str">
            <v>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v>
          </cell>
        </row>
        <row r="1025">
          <cell r="B1025" t="str">
            <v>2511200</v>
          </cell>
          <cell r="C1025" t="str">
            <v>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 визначених у абзаці першому пункту 1 статті 10 Закону України іП</v>
          </cell>
        </row>
        <row r="1026">
          <cell r="B1026" t="str">
            <v>2700000</v>
          </cell>
          <cell r="C1026" t="str">
            <v>Міністерство з питань житлово-комунального господарства України</v>
          </cell>
        </row>
        <row r="1027">
          <cell r="B1027" t="str">
            <v>2701000</v>
          </cell>
          <cell r="C1027" t="str">
            <v>Апарат Міністерства з питань житлово-комунального господарства України</v>
          </cell>
        </row>
        <row r="1028">
          <cell r="B1028" t="str">
            <v>2701010</v>
          </cell>
          <cell r="C1028" t="str">
            <v>Керівництво та управління у сфері житлово-комунального господарства</v>
          </cell>
        </row>
        <row r="1029">
          <cell r="B1029" t="str">
            <v>2701030</v>
          </cell>
          <cell r="C1029" t="str">
            <v>Прикладні наукові та науково-технічні розробки, виконання робіт за державними цільовими програмами і державним замовленням  у сфері розвитку житлово-комунального господарства</v>
          </cell>
        </row>
        <row r="1030">
          <cell r="B1030" t="str">
            <v>2701040</v>
          </cell>
          <cell r="C1030" t="str">
            <v>Наукові розробки із нормування та стандартизації у сфері житлової політики</v>
          </cell>
        </row>
        <row r="1031">
          <cell r="B1031" t="str">
            <v>2701070</v>
          </cell>
          <cell r="C1031" t="str">
            <v>Реклама та інформування громадськості щодо створення та діяльності об'єднань співвласників багатоквартирних будинків</v>
          </cell>
        </row>
        <row r="1032">
          <cell r="B1032" t="str">
            <v>2701080</v>
          </cell>
          <cell r="C1032" t="str">
            <v>Нагородження переможців всеукраїнського конкурсу "Населений пункт найкращого благоустрою і підтримки громадського порядку" за 2009 рік</v>
          </cell>
        </row>
        <row r="1033">
          <cell r="B1033" t="str">
            <v>2701100</v>
          </cell>
          <cell r="C1033" t="str">
            <v>Розробка схем та проектних рішень масового застосування</v>
          </cell>
        </row>
        <row r="1034">
          <cell r="B1034" t="str">
            <v>2701170</v>
          </cell>
          <cell r="C1034" t="str">
            <v>Ліквідація наслідків підтоплення територій в містах і селищах України</v>
          </cell>
        </row>
        <row r="1035">
          <cell r="B1035" t="str">
            <v>2701180</v>
          </cell>
          <cell r="C1035" t="str">
            <v>Загальнодержавна програма реформування житлово-комунального господарства в т. ч. на здешевлення кредитів для виконання цієї програми</v>
          </cell>
        </row>
        <row r="1036">
          <cell r="B1036" t="str">
            <v>2701190</v>
          </cell>
          <cell r="C1036" t="str">
            <v>Підготовка фахівців для житлово-комунального господарства</v>
          </cell>
        </row>
        <row r="1037">
          <cell r="B1037" t="str">
            <v>2701200</v>
          </cell>
          <cell r="C1037" t="str">
            <v>Відшкодування відсоткової ставки по кредитах, спрямованих на реалізацію проектів з енергозбереження в житлово-комунальному господарстві</v>
          </cell>
        </row>
        <row r="1038">
          <cell r="B1038" t="str">
            <v>2701210</v>
          </cell>
          <cell r="C1038" t="str">
            <v>Реалізація інвестиційних та інноваційних проектів з енергозбереження в житлово-комунальному господарстві</v>
          </cell>
        </row>
        <row r="1039">
          <cell r="B1039" t="str">
            <v>2701220</v>
          </cell>
          <cell r="C1039" t="str">
            <v>Погашення бюджетної кредиторської заборгованості за виконані роботи, що виникла у 2007-2009 роках за бюджетними програмами "Ремонт і реконструкція теплових мереж та котелень", "Загальнодержавна програма реформування і розвитку житлово-комунального господ</v>
          </cell>
        </row>
        <row r="1040">
          <cell r="B1040" t="str">
            <v>2701240</v>
          </cell>
          <cell r="C1040" t="str">
            <v>Реалізація інвестиційних (пілотних) проектів у сфері житлово-комунального господарства</v>
          </cell>
        </row>
        <row r="1041">
          <cell r="B1041" t="str">
            <v>2701340</v>
          </cell>
          <cell r="C1041" t="str">
            <v>Реконструкція централізованих систем водопостачання і водовідведення з використанням енергоощадного обладнання та технологій</v>
          </cell>
        </row>
        <row r="1042">
          <cell r="B1042" t="str">
            <v>2701850</v>
          </cell>
          <cell r="C1042" t="str">
            <v>Будівництво другої нитки Головного міського каналізаційного колектора в м. Києві в рамках підготовки до Євро-2012</v>
          </cell>
        </row>
        <row r="1043">
          <cell r="B1043" t="str">
            <v>2705000</v>
          </cell>
          <cell r="C1043" t="str">
            <v>Державна архітектурно-будівельна інспекція</v>
          </cell>
        </row>
        <row r="1044">
          <cell r="B1044" t="str">
            <v>2710000</v>
          </cell>
          <cell r="C1044" t="str">
            <v>Міністерство з питань житлово-комунального господарства України (загальнодержавні витрати)</v>
          </cell>
        </row>
        <row r="1045">
          <cell r="B1045" t="str">
            <v>2711000</v>
          </cell>
          <cell r="C1045" t="str">
            <v>Міністерство з питань житлово-комунального господарства України (загальнодержавні витрати)</v>
          </cell>
        </row>
        <row r="1046">
          <cell r="B1046" t="str">
            <v>2711020</v>
          </cell>
          <cell r="C1046" t="str">
            <v>Субвенція з державного бюджету місцевим бюджетам на придбання вагонів для комунального електротранспорту (тролейбусів і трамваїв)</v>
          </cell>
        </row>
        <row r="1047">
          <cell r="B1047" t="str">
            <v>2711100</v>
          </cell>
          <cell r="C1047" t="str">
            <v>Субвенція з державного бюджету місцевим бюджетам на заходи з енергозбереження, у тому числі оснащення інженерних вводів багатоквартирних житлових будинків засобами обліку споживання води і теплової енергії, ремонт і реконструкцію теплових мереж та котеле</v>
          </cell>
        </row>
        <row r="1048">
          <cell r="B1048" t="str">
            <v>2711140</v>
          </cell>
          <cell r="C1048" t="str">
            <v>Субвенція з державного бюджету місцевим бюджетам на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v>
          </cell>
        </row>
        <row r="1049">
          <cell r="B1049" t="str">
            <v>2711150</v>
          </cell>
          <cell r="C1049" t="str">
            <v>Субвенція з державного бюджету міському бюджету м. Алчевськ на соціально-економічний розвиток</v>
          </cell>
        </row>
        <row r="1050">
          <cell r="B1050" t="str">
            <v>2711170</v>
          </cell>
          <cell r="C1050" t="str">
            <v>Ліквідація наслідків підтоплення територій в містах і селищах України</v>
          </cell>
        </row>
        <row r="1051">
          <cell r="B1051" t="str">
            <v>2750000</v>
          </cell>
          <cell r="C1051" t="str">
            <v>Міністерство регіонального розвитку, будівництва та житлово-комунального господарства України</v>
          </cell>
        </row>
        <row r="1052">
          <cell r="B1052" t="str">
            <v>2751000</v>
          </cell>
          <cell r="C1052" t="str">
            <v>Апарат Міністерства регіонального розвитку, будівництва та житлово-комунального господарства України</v>
          </cell>
        </row>
        <row r="1053">
          <cell r="B1053" t="str">
            <v>2751010</v>
          </cell>
          <cell r="C1053" t="str">
            <v>Керівництво та управління у сфері регіонального розвитку, будівництва та житлово-комунального господарства</v>
          </cell>
        </row>
        <row r="1054">
          <cell r="B1054" t="str">
            <v>2751030</v>
          </cell>
          <cell r="C1054" t="str">
            <v>Дослідження, наукові і науково-технічні розробки у сфері будівництва, житлово-комунального господарства та регіонального розвитку, виконання робіт за державними цільовими програмами у сфері розвитку житлово-комунального господарства, наукові розробки із</v>
          </cell>
        </row>
        <row r="1055">
          <cell r="B1055" t="str">
            <v>2751040</v>
          </cell>
          <cell r="C1055" t="str">
            <v>Наукові розробки із нормування та стандартизації у сфері будівництва та житлової політики</v>
          </cell>
        </row>
        <row r="1056">
          <cell r="B1056" t="str">
            <v>2751050</v>
          </cell>
          <cell r="C1056" t="str">
            <v>Заходи з реалізації Загальнодержавної цільової програми "Питна вода України" та реконструкція та будівництво систем централізованого водовідведення</v>
          </cell>
        </row>
        <row r="1057">
          <cell r="B1057" t="str">
            <v>2751060</v>
          </cell>
          <cell r="C1057" t="str">
            <v>Відзначення Державною премією у сфері архітектури та фінансова підтримка творчих спілок</v>
          </cell>
        </row>
        <row r="1058">
          <cell r="B1058" t="str">
            <v>2751070</v>
          </cell>
          <cell r="C1058" t="str">
            <v>Функціонування Державної науково-технічної бібліотеки</v>
          </cell>
        </row>
        <row r="1059">
          <cell r="B1059" t="str">
            <v>2751080</v>
          </cell>
          <cell r="C1059" t="str">
            <v>Збереження архітектурної спадщини в заповідниках</v>
          </cell>
        </row>
        <row r="1060">
          <cell r="B1060" t="str">
            <v>2751090</v>
          </cell>
          <cell r="C1060" t="str">
            <v>Паспортизація, інвентаризація та реставрація пам'яток архітектури</v>
          </cell>
        </row>
        <row r="1061">
          <cell r="B1061" t="str">
            <v>2751100</v>
          </cell>
          <cell r="C1061" t="str">
            <v>Розробка схем та проектних рішень масового застосування</v>
          </cell>
        </row>
        <row r="1062">
          <cell r="B1062" t="str">
            <v>2751110</v>
          </cell>
          <cell r="C1062" t="str">
            <v>Поповнення статутних капіталів державних банків з метою збільшення ними іпотечного кредитування у першу чергу працівників освіти, культури, охорони здоров'я та інших працівників бюджетної сфери</v>
          </cell>
        </row>
        <row r="1063">
          <cell r="B1063" t="str">
            <v>2751120</v>
          </cell>
          <cell r="C1063" t="str">
            <v>Підготовка фахівців для органів місцевого самоврядування</v>
          </cell>
        </row>
        <row r="1064">
          <cell r="B1064" t="str">
            <v>2751130</v>
          </cell>
          <cell r="C1064" t="str">
            <v>Реалізація пілотних проектів у сфері житлово-комунального господарства</v>
          </cell>
        </row>
        <row r="1065">
          <cell r="B1065" t="str">
            <v>2751140</v>
          </cell>
          <cell r="C1065" t="str">
            <v>Державний насіннєвий контроль у сфері зеленого будівництва та квітникарства</v>
          </cell>
        </row>
        <row r="1066">
          <cell r="B1066" t="str">
            <v>2751150</v>
          </cell>
          <cell r="C1066" t="str">
            <v>Збереження і вивчення у спеціально створених умовах різноманітних видів дерев і чагарників</v>
          </cell>
        </row>
        <row r="1067">
          <cell r="B1067" t="str">
            <v>2751160</v>
          </cell>
          <cell r="C1067" t="str">
            <v>Забезпечення житлом осіб, які брали безпосередню участь в антитерористичній операції та/або у забезпеченні її проведення і втратили функціональні можливості нижніх кінцівок</v>
          </cell>
        </row>
        <row r="1068">
          <cell r="B1068" t="str">
            <v>2751170</v>
          </cell>
          <cell r="C1068" t="str">
            <v>Реконструкція систем водопостачання м. Львова</v>
          </cell>
        </row>
        <row r="1069">
          <cell r="B1069" t="str">
            <v>2751190</v>
          </cell>
          <cell r="C1069" t="str">
            <v>Надання державної підтримки для будівництва (придбання) доступного житла</v>
          </cell>
        </row>
        <row r="1070">
          <cell r="B1070" t="str">
            <v>2751200</v>
          </cell>
          <cell r="C1070" t="str">
            <v>Надання пільгового довгострокового державного кредиту молодим сім'ям та одиноким молодим громадянам на будівництво (реконструкцію) та придбання житла за рахунок стабілізаційного фонду</v>
          </cell>
        </row>
        <row r="1071">
          <cell r="B1071" t="str">
            <v>2751210</v>
          </cell>
          <cell r="C1071" t="str">
            <v>Проведення земельної реформи</v>
          </cell>
        </row>
        <row r="1072">
          <cell r="B1072" t="str">
            <v>2751220</v>
          </cell>
          <cell r="C1072" t="str">
            <v>Часткова компенсація витрат за спожиту електроенергію, повіязаних з перекиданням води у маловодні регіони</v>
          </cell>
        </row>
        <row r="1073">
          <cell r="B1073" t="str">
            <v>2751230</v>
          </cell>
          <cell r="C1073" t="str">
            <v>Пошук і впорядкування поховань жертв війни та політичних репресій</v>
          </cell>
        </row>
        <row r="1074">
          <cell r="B1074" t="str">
            <v>2751240</v>
          </cell>
          <cell r="C1074" t="str">
            <v>Компенсація різниці в тарифах на теплову енергію вироблену для населення на теплогенеруючих установках (крім теплоелектроцентралей і теплоелектростанцій, які не використовують альтернативні види палива, та атомних електростанцій) з використанням будь-яки</v>
          </cell>
        </row>
        <row r="1075">
          <cell r="B1075" t="str">
            <v>2751250</v>
          </cell>
          <cell r="C1075" t="str">
            <v>Загальнодержавні топографо-геодезичні та картографічні роботи, демаркація та делімітація державного кордону</v>
          </cell>
        </row>
        <row r="1076">
          <cell r="B1076" t="str">
            <v>2751260</v>
          </cell>
          <cell r="C1076" t="str">
            <v>Державне пільгове кредитування будівництва (придбання) житла для окремих категорій громадян, які відповідно до чинного законодавства мають право на отримання таких кредитів</v>
          </cell>
        </row>
        <row r="1077">
          <cell r="B1077" t="str">
            <v>2751270</v>
          </cell>
          <cell r="C1077" t="str">
            <v>Підтримка регіональної політики України</v>
          </cell>
        </row>
        <row r="1078">
          <cell r="B1078" t="str">
            <v>2751280</v>
          </cell>
          <cell r="C1078" t="str">
            <v>Державні капітальні вкладення на реалізацію Чорнобильської будівельної програми</v>
          </cell>
        </row>
        <row r="1079">
          <cell r="B1079" t="str">
            <v>2751290</v>
          </cell>
          <cell r="C1079" t="str">
            <v>Функціонування Фонду енергоефективності</v>
          </cell>
        </row>
        <row r="1080">
          <cell r="B1080" t="str">
            <v>2751300</v>
          </cell>
          <cell r="C1080" t="str">
            <v>Забезпечення житлом інвалідів війни</v>
          </cell>
        </row>
        <row r="1081">
          <cell r="B1081" t="str">
            <v>2751310</v>
          </cell>
          <cell r="C1081" t="str">
            <v>Погашення кредиторської заборгованості, зареєстрованої станом на 1 січня 2010 року за програмами реалізації інвестиційних проектів соціально-економічного розвитку регіонів та іншими програмами розвитку регіонів</v>
          </cell>
        </row>
        <row r="1082">
          <cell r="B1082" t="str">
            <v>2751320</v>
          </cell>
          <cell r="C1082" t="str">
            <v>Будівництво футбольних полів зі штучним покриттям в регіонах України</v>
          </cell>
        </row>
        <row r="1083">
          <cell r="B1083" t="str">
            <v>2751330</v>
          </cell>
          <cell r="C1083" t="str">
            <v>Облаштування багатоквартирних будинків сучасними засобами обліку і регулювання води та теплової енергії</v>
          </cell>
        </row>
        <row r="1084">
          <cell r="B1084" t="str">
            <v>2751340</v>
          </cell>
          <cell r="C1084" t="str">
            <v>Пільгове кредитування юридичних осіб, в тому числі ОСББ, для проведення реконструкції, капітальних та поточних ремонтів об'єктів житлово-комунального господарства</v>
          </cell>
        </row>
        <row r="1085">
          <cell r="B1085" t="str">
            <v>2751360</v>
          </cell>
          <cell r="C1085" t="str">
            <v>Повернення кредитів, наданих з державного бюджету молодим сім'ям та одиноким молодим громадянам на будівництво (реконструкцію) та придбання житла, і пеня</v>
          </cell>
        </row>
        <row r="1086">
          <cell r="B1086" t="str">
            <v>2751370</v>
          </cell>
          <cell r="C1086" t="str">
            <v>Фінансова підтримка Державного фонду сприяння молодіжному житловому будівництву</v>
          </cell>
        </row>
        <row r="1087">
          <cell r="B1087" t="str">
            <v>2751380</v>
          </cell>
          <cell r="C1087"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1088">
          <cell r="B1088" t="str">
            <v>2751390</v>
          </cell>
          <cell r="C1088" t="str">
            <v>Надання пільгового довгострокового державного кредиту молодим сім'ям та одиноким молодим громадянам на будівництво (реконструкцію) та придбання житла</v>
          </cell>
        </row>
        <row r="1089">
          <cell r="B1089" t="str">
            <v>2751420</v>
          </cell>
          <cell r="C1089" t="str">
            <v>Збільшення статутного капіталу Державної спеціалізованої фінансової установи "Державний фонд сприяння молодіжному житловому будівництву" з подальшим використанням на реалізацію Державної програми забезпечення молоді житлом</v>
          </cell>
        </row>
        <row r="1090">
          <cell r="B1090" t="str">
            <v>2751430</v>
          </cell>
          <cell r="C1090" t="str">
            <v>Державне пільгове кредитування індивідуальних сільських забудовників на будівництво (реконструкцію) та придбання житла</v>
          </cell>
        </row>
        <row r="1091">
          <cell r="B1091" t="str">
            <v>2751440</v>
          </cell>
          <cell r="C1091" t="str">
            <v>Повернення кредитів, наданих з державного бюджету індивідуальним сільським забудовникам на будівництво (реконструкцію) та придбання житла</v>
          </cell>
        </row>
        <row r="1092">
          <cell r="B1092" t="str">
            <v>2751450</v>
          </cell>
          <cell r="C1092" t="str">
            <v>Реконструкція та будівництво систем централізованого водовідведення</v>
          </cell>
        </row>
        <row r="1093">
          <cell r="B1093" t="str">
            <v>2751460</v>
          </cell>
          <cell r="C1093" t="str">
            <v>Капітальний ремонт гуртожитків, що передаються з державної власності у власність територіальних громад</v>
          </cell>
        </row>
        <row r="1094">
          <cell r="B1094" t="str">
            <v>2751470</v>
          </cell>
          <cell r="C1094" t="str">
            <v>Здешевлення вартості іпотечних кредитів для забезпечення доступним житлом громадян, які потребують поліпшення житлових умов</v>
          </cell>
        </row>
        <row r="1095">
          <cell r="B1095" t="str">
            <v>2751500</v>
          </cell>
          <cell r="C1095" t="str">
            <v>Видатки із Стабілізаційного фонду за напрямом здійснення інвестицій в об'єкти розвитку соціально-культурної сфери</v>
          </cell>
        </row>
        <row r="1096">
          <cell r="B1096" t="str">
            <v>2751520</v>
          </cell>
          <cell r="C1096" t="str">
            <v>Реалізація проекту "Реконструкція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v>
          </cell>
        </row>
        <row r="1097">
          <cell r="B1097" t="str">
            <v>2751530</v>
          </cell>
          <cell r="C1097" t="str">
            <v>Підтримка статутної діяльності Всеукраїнських асоціацій органів місцевого самоврядування</v>
          </cell>
        </row>
        <row r="1098">
          <cell r="B1098" t="str">
            <v>2751540</v>
          </cell>
          <cell r="C1098" t="str">
            <v>Повернення кредитів, наданих у 2012 році з державного бюджету України на реалізацію бюджетної програми "Пільгове кредитування юридичних осіб, в тому числі ОСББ, для проведення реконструкції, капітальних та поточних ремонтів об'єктів житлово-комунального</v>
          </cell>
        </row>
        <row r="1099">
          <cell r="B1099" t="str">
            <v>2751560</v>
          </cell>
          <cell r="C1099" t="str">
            <v>Очищення побутово-стічних вод міста Калуш</v>
          </cell>
        </row>
        <row r="1100">
          <cell r="B1100" t="str">
            <v>2751570</v>
          </cell>
          <cell r="C1100" t="str">
            <v>Реалізація Загальнодержавної цільової програми "Питна вода України"</v>
          </cell>
        </row>
        <row r="1101">
          <cell r="B1101" t="str">
            <v>2751580</v>
          </cell>
          <cell r="C1101" t="str">
            <v>Реалізація проектів ремонту, реконструкції, будівництва зовнішнього освітлення вулиць із застосуванням енергозберігаючих технологій</v>
          </cell>
        </row>
        <row r="1102">
          <cell r="B1102" t="str">
            <v>2751590</v>
          </cell>
          <cell r="C1102" t="str">
            <v>Відновлення (будівництво, капітальний ремонт, реконструкція) інфраструктури у Донецькій та Луганській областях</v>
          </cell>
        </row>
        <row r="1103">
          <cell r="B1103" t="str">
            <v>2751600</v>
          </cell>
          <cell r="C1103" t="str">
            <v>Розвиток міської інфраструктури і заходи в секторі централізованого теплопостачання України, розвиток системи водопостачання та водовідведення в м. Миколаєві, реконструкція та розвиток системи комунального водного господарства м. Чернівці</v>
          </cell>
        </row>
        <row r="1104">
          <cell r="B1104" t="str">
            <v>2751610</v>
          </cell>
          <cell r="C1104" t="str">
            <v>Впровадження та координація заходів проекту розвитку міської інфраструктури, заходів в секторі централізованого теплопостачання України, надзвичайної кредитної програми для України, програми розвитку муніципальної інфраструктури України та заходів з відн</v>
          </cell>
        </row>
        <row r="1105">
          <cell r="B1105" t="str">
            <v>2751620</v>
          </cell>
          <cell r="C1105" t="str">
            <v>Розвиток системи водопостачання та водовідведення в м. Миколаєві</v>
          </cell>
        </row>
        <row r="1106">
          <cell r="B1106" t="str">
            <v>2751630</v>
          </cell>
          <cell r="C1106" t="str">
            <v>Реалізація надзвичайної  кредитної  програми для відновлення України</v>
          </cell>
        </row>
        <row r="1107">
          <cell r="B1107" t="str">
            <v>2751640</v>
          </cell>
          <cell r="C1107" t="str">
            <v>Програма розвитку муніципальної інфраструктури</v>
          </cell>
        </row>
        <row r="1108">
          <cell r="B1108" t="str">
            <v>2751650</v>
          </cell>
          <cell r="C1108" t="str">
            <v>Відновлення Сходу України</v>
          </cell>
        </row>
        <row r="1109">
          <cell r="B1109" t="str">
            <v>2751800</v>
          </cell>
          <cell r="C1109" t="str">
            <v>Проведення протизсувних заходів, інженерного захисту, протиаварійних та ремонтно-реставраційних робіт на території Києво-Печерської Лаври</v>
          </cell>
        </row>
        <row r="1110">
          <cell r="B1110" t="str">
            <v>2751810</v>
          </cell>
          <cell r="C1110" t="str">
            <v>Капітальний ремонт, модернізація та заміна ліфтів у житлових будинках</v>
          </cell>
        </row>
        <row r="1111">
          <cell r="B1111" t="str">
            <v>2751820</v>
          </cell>
          <cell r="C1111" t="str">
            <v>Реконструкція та реставрація об'єктів культурної спадщини в містах проведення чемпіонату Євро - 2012</v>
          </cell>
        </row>
        <row r="1112">
          <cell r="B1112" t="str">
            <v>2751830</v>
          </cell>
          <cell r="C1112" t="str">
            <v>Реставрація та пристосування Маріїнського палацу в м. Києві</v>
          </cell>
        </row>
        <row r="1113">
          <cell r="B1113" t="str">
            <v>2751850</v>
          </cell>
          <cell r="C1113" t="str">
            <v>Реконструкція та будівництво очисних споруд та інших обієктів з метою захисту акваторії Азово-Чорноморського узбережжя та басейнів річок Дніпро і Сіверський Донець від забруднення</v>
          </cell>
        </row>
        <row r="1114">
          <cell r="B1114" t="str">
            <v>2751880</v>
          </cell>
          <cell r="C1114" t="str">
            <v>Будівництво, реконструкція, проведення проектних і ремонтних робіт на пріоритетних об'єктах державного та регіонального значення, які перебувають у незадовільному стані і потребують невідкладного проведення зазначених робіт, та придбання обладнання, а та</v>
          </cell>
        </row>
        <row r="1115">
          <cell r="B1115" t="str">
            <v>2752000</v>
          </cell>
          <cell r="C1115" t="str">
            <v>Державна архітектурно-будівельна інспекція України</v>
          </cell>
        </row>
        <row r="1116">
          <cell r="B1116" t="str">
            <v>2752010</v>
          </cell>
          <cell r="C1116" t="str">
            <v>Керівництво та управління у сфері архітектурно-будівельного контролю та нагляду</v>
          </cell>
        </row>
        <row r="1117">
          <cell r="B1117" t="str">
            <v>2753000</v>
          </cell>
          <cell r="C1117" t="str">
            <v>Державне агентство з питань електронного урядування України</v>
          </cell>
        </row>
        <row r="1118">
          <cell r="B1118" t="str">
            <v>2754000</v>
          </cell>
          <cell r="C1118" t="str">
            <v>Державне агентство з енергоефективності та енергозбереження України</v>
          </cell>
        </row>
        <row r="1119">
          <cell r="B1119" t="str">
            <v>2754010</v>
          </cell>
          <cell r="C1119" t="str">
            <v>Керівництво та управління у сфері ефективного використання енергетичних ресурсів</v>
          </cell>
        </row>
        <row r="1120">
          <cell r="B1120" t="str">
            <v>2754040</v>
          </cell>
          <cell r="C1120" t="str">
            <v>Державна підтримка заходів з енергозбереження через механізм здешевлення кредитів</v>
          </cell>
        </row>
        <row r="1121">
          <cell r="B1121" t="str">
            <v>2754060</v>
          </cell>
          <cell r="C1121" t="str">
            <v>Реалізація Державної цільової економічної програми енергоефективності</v>
          </cell>
        </row>
        <row r="1122">
          <cell r="B1122" t="str">
            <v>2755000</v>
          </cell>
          <cell r="C1122" t="str">
            <v>Державна служба України з питань геодезії, картографії та кадастру</v>
          </cell>
        </row>
        <row r="1123">
          <cell r="B1123" t="str">
            <v>2755010</v>
          </cell>
          <cell r="C1123" t="str">
            <v>Керівництво та управління у сфері геодезії, картографії та кадастру</v>
          </cell>
        </row>
        <row r="1124">
          <cell r="B1124" t="str">
            <v>2755020</v>
          </cell>
          <cell r="C1124" t="str">
            <v>Проведення земельної реформи</v>
          </cell>
        </row>
        <row r="1125">
          <cell r="B1125" t="str">
            <v>2755030</v>
          </cell>
          <cell r="C1125" t="str">
            <v>Загальнодержавні топографо-геодезичні та картографічні роботи, демаркація та делімітація державного кордону</v>
          </cell>
        </row>
        <row r="1126">
          <cell r="B1126" t="str">
            <v>2756000</v>
          </cell>
          <cell r="C1126" t="str">
            <v>Державне агентство з питань відновлення Донбасу</v>
          </cell>
        </row>
        <row r="1127">
          <cell r="B1127" t="str">
            <v>2756010</v>
          </cell>
          <cell r="C1127" t="str">
            <v>Керівництво та управління у сфері відновлення Донбасу</v>
          </cell>
        </row>
        <row r="1128">
          <cell r="B1128" t="str">
            <v>2760000</v>
          </cell>
          <cell r="C1128" t="str">
            <v>Міністерство регіонального розвитку, будівництва та житлово-комунального господарства України (загальнодержавні видатки та кредитування)</v>
          </cell>
        </row>
        <row r="1129">
          <cell r="B1129" t="str">
            <v>2761000</v>
          </cell>
          <cell r="C1129" t="str">
            <v>Міністерство регіонального розвитку, будівництва та житлово-комунального господарства України (загальнодержавні видатки та кредитування)</v>
          </cell>
        </row>
        <row r="1130">
          <cell r="B1130" t="str">
            <v>2761020</v>
          </cell>
          <cell r="C1130" t="str">
            <v>Субвенція з державного бюджету міському бюджету міста Івано-Франківська на відзначення 350-річчя міста Івано-Франківська</v>
          </cell>
        </row>
        <row r="1131">
          <cell r="B1131" t="str">
            <v>2761030</v>
          </cell>
          <cell r="C1131" t="str">
            <v>Субвенція з державного бюджету місцевим бюджетам на фінансування проектів транскордонного співробітництва</v>
          </cell>
        </row>
        <row r="1132">
          <cell r="B1132" t="str">
            <v>2761040</v>
          </cell>
          <cell r="C1132" t="str">
            <v>Субвенція з державного бюджету місцевим бюджетам на реалізацію заходів, спрямованих на розвиток системи охорони здоров'я у сільській місцевості</v>
          </cell>
        </row>
        <row r="1133">
          <cell r="B1133" t="str">
            <v>2761050</v>
          </cell>
          <cell r="C1133" t="str">
            <v>Субвенція з державного бюджету місцевим бюджетам на будівництво і придбання житла військовослужбовцям та особам рядового і начальницького складу, звільненим у запас або відставку за станом здоровія, віком, вислугою років та у звіязку із скороченням штаті</v>
          </cell>
        </row>
        <row r="1134">
          <cell r="B1134" t="str">
            <v>2761060</v>
          </cell>
          <cell r="C1134" t="str">
            <v>Субвенція з державного бюджету бюджету Василівського району на соціально-економічний розвиток смт. Степногірськ</v>
          </cell>
        </row>
        <row r="1135">
          <cell r="B1135" t="str">
            <v>2761070</v>
          </cell>
          <cell r="C1135" t="str">
            <v>Державний фонд регіонального розвитку</v>
          </cell>
        </row>
        <row r="1136">
          <cell r="B1136" t="str">
            <v>2761080</v>
          </cell>
          <cell r="C1136" t="str">
            <v>Субвенція з державного бюджету міському бюджету м. Львова на відновлення історичної спадщини міста</v>
          </cell>
        </row>
        <row r="1137">
          <cell r="B1137" t="str">
            <v>2761090</v>
          </cell>
          <cell r="C1137" t="str">
            <v>Субвенція з державного бюджету місцевим бюджетам на здійснення заходів щодо соціально-економічного розвитку окремих територій</v>
          </cell>
        </row>
        <row r="1138">
          <cell r="B1138" t="str">
            <v>2761100</v>
          </cell>
          <cell r="C1138" t="str">
            <v>Субвенція з державного бюджету обласному бюджету Тернопільської області на продовження будівництва житлових будинків у м. Почаєві Кременецького району з метою відселення сторонніх осіб з території Свято-Успенської Почаївської Лаври</v>
          </cell>
        </row>
        <row r="1139">
          <cell r="B1139" t="str">
            <v>2761110</v>
          </cell>
          <cell r="C1139" t="str">
            <v>Субвенція з державного бюджету місцевим бюджетам на забезпечення житлом працівників бюджетної сфери, які заключили контракт на 20 років</v>
          </cell>
        </row>
        <row r="1140">
          <cell r="B1140" t="str">
            <v>2761120</v>
          </cell>
          <cell r="C1140" t="str">
            <v>Субвенція з державного бюджету міському бюджету міста Дніпродзержинська на проведення протизсувних заходів у Шамишиній балці</v>
          </cell>
        </row>
        <row r="1141">
          <cell r="B1141" t="str">
            <v>2761130</v>
          </cell>
          <cell r="C1141" t="str">
            <v>Субвенція з державного бюджету місцевим бюджетам на формування інфраструктури об'єднаних територіальних громад</v>
          </cell>
        </row>
        <row r="1142">
          <cell r="B1142" t="str">
            <v>2761140</v>
          </cell>
          <cell r="C1142" t="str">
            <v>Субвенція з державного бюджету обласному бюджету Донецької області  на погашення заборгованості за електричну енергію підприємств водопостачання</v>
          </cell>
        </row>
        <row r="1143">
          <cell r="B1143" t="str">
            <v>2761150</v>
          </cell>
          <cell r="C1143" t="str">
            <v>Субвенція з державного бюджету місцевим бюджетам на фінансування Програм-переможців Всеукраїнського конкурсу проектів та програм розвитку місцевого самоврядування</v>
          </cell>
        </row>
        <row r="1144">
          <cell r="B1144" t="str">
            <v>2761160</v>
          </cell>
          <cell r="C1144" t="str">
            <v>Субвенція з державного бюджету бюджету Новоград-Волинського району Житомирської області на соціально-економічний розвиток району</v>
          </cell>
        </row>
        <row r="1145">
          <cell r="B1145" t="str">
            <v>2761170</v>
          </cell>
          <cell r="C1145" t="str">
            <v>Субвенція з державного бюджету міському бюджету міста Макіївка Донецької області на соціально-економічний розвиток</v>
          </cell>
        </row>
        <row r="1146">
          <cell r="B1146" t="str">
            <v>2761180</v>
          </cell>
          <cell r="C1146" t="str">
            <v>Субвенція з державного бюджету обласному бюджету Чернігівської області на газифікацію (будівництво підвідних газопроводів до сільських населених пунктів)</v>
          </cell>
        </row>
        <row r="1147">
          <cell r="B1147" t="str">
            <v>2761190</v>
          </cell>
          <cell r="C1147" t="str">
            <v>Субвенція з державного бюджету міському бюджету міста Бердянськ Запорізької області на укріплення Бердянської коси</v>
          </cell>
        </row>
        <row r="1148">
          <cell r="B1148" t="str">
            <v>2761200</v>
          </cell>
          <cell r="C1148" t="str">
            <v>Субвенція з державного бюджету міському бюджету міста Жовті Води Дніпропетровської області на соціально-економічний розвиток</v>
          </cell>
        </row>
        <row r="1149">
          <cell r="B1149" t="str">
            <v>2761210</v>
          </cell>
          <cell r="C1149" t="str">
            <v>Субвенція з державного бюджету місцевим бюджетам на соціально-економічний розвиток міст районного значення та селищ міського типу - районних центрів</v>
          </cell>
        </row>
        <row r="1150">
          <cell r="B1150" t="str">
            <v>2761220</v>
          </cell>
          <cell r="C1150" t="str">
            <v>Субвенція з державного бюджету міському бюджету міста Львова на реалізацію заходів з цілодобового водозабезпечення міста Львова</v>
          </cell>
        </row>
        <row r="1151">
          <cell r="B1151" t="str">
            <v>2761230</v>
          </cell>
          <cell r="C1151" t="str">
            <v>Субвенція з державного бюджету міському бюджету міста Канева Черкаської області на завершення у 2009 році ремонтно-реставраційних робіт і створення музейної експозиції на об'єкті Шевченківського національного заповідника в місті Каневі "Будинок-музей Т.Г</v>
          </cell>
        </row>
        <row r="1152">
          <cell r="B1152" t="str">
            <v>2761240</v>
          </cell>
          <cell r="C1152" t="str">
            <v>Субвенція з державного бюджету міському бюджету міста Славутича на виконання заходів із запобігання аваріям та техногенним катастрофам у житлово-комунальному господарстві міста Славутича</v>
          </cell>
        </row>
        <row r="1153">
          <cell r="B1153" t="str">
            <v>2761250</v>
          </cell>
          <cell r="C1153" t="str">
            <v>Субвенція з державного бюджету місцевим бюджетам на співфінансування проектів міжрегіонального та прикордонного (транскордонного) співробітництва, що реалізуються в рамках Програм Сусідства та ППС ЄІСП</v>
          </cell>
        </row>
        <row r="1154">
          <cell r="B1154" t="str">
            <v>2761260</v>
          </cell>
          <cell r="C1154" t="str">
            <v>Субвенція з державного бюджету міському бюджету міста Дніпропетровська на соціально-економічний розвиток</v>
          </cell>
        </row>
        <row r="1155">
          <cell r="B1155" t="str">
            <v>2761270</v>
          </cell>
          <cell r="C1155" t="str">
            <v>Субвенція з державного бюджету міському бюджету міста Харцизьк Донецької області на соціально-економічний розвиток</v>
          </cell>
        </row>
        <row r="1156">
          <cell r="B1156" t="str">
            <v>2761280</v>
          </cell>
          <cell r="C1156" t="str">
            <v>Субвенція з державного бюджету районному бюджету Кілійського району Одеської області на соціально-економічний розвиток Кілійського району</v>
          </cell>
        </row>
        <row r="1157">
          <cell r="B1157" t="str">
            <v>2761290</v>
          </cell>
          <cell r="C1157" t="str">
            <v>Субвенція з державного бюджету міському бюджету міста Єнакієве Донецької області на соціально-економічний розвиток</v>
          </cell>
        </row>
        <row r="1158">
          <cell r="B1158" t="str">
            <v>2761300</v>
          </cell>
          <cell r="C1158" t="str">
            <v>Субвенція з державного бюджету районному бюджету Шахтарського району Донецької області на соціально-економічний розвиток Шахтарського району</v>
          </cell>
        </row>
        <row r="1159">
          <cell r="B1159" t="str">
            <v>2761310</v>
          </cell>
          <cell r="C1159" t="str">
            <v>Субвенція з державного бюджету обласному бюджету Волинської області на введення в експлуатацію блоку "Б" Центру радіаційного захисту населення в м. Луцьку</v>
          </cell>
        </row>
        <row r="1160">
          <cell r="B1160" t="str">
            <v>2761320</v>
          </cell>
          <cell r="C1160" t="str">
            <v>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v>
          </cell>
        </row>
        <row r="1161">
          <cell r="B1161" t="str">
            <v>2761350</v>
          </cell>
          <cell r="C1161"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1162">
          <cell r="B1162" t="str">
            <v>2761360</v>
          </cell>
          <cell r="C1162" t="str">
            <v>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 Чемерне та Довге</v>
          </cell>
        </row>
        <row r="1163">
          <cell r="B1163" t="str">
            <v>2761370</v>
          </cell>
          <cell r="C1163" t="str">
            <v>Субвенція з державного бюджету міському бюджету м. Глухів Сумської області на проведення ремонтно-реставраційних робіт пам'яток культурної спадщини</v>
          </cell>
        </row>
        <row r="1164">
          <cell r="B1164" t="str">
            <v>2761380</v>
          </cell>
          <cell r="C1164" t="str">
            <v>Субвенція з державного бюджету місцевим бюджетам на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v>
          </cell>
        </row>
        <row r="1165">
          <cell r="B1165" t="str">
            <v>2761390</v>
          </cell>
          <cell r="C1165" t="str">
            <v>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"Північна" у місті Одесі на об'єкті "Глибоководний випуск"</v>
          </cell>
        </row>
        <row r="1166">
          <cell r="B1166" t="str">
            <v>2761400</v>
          </cell>
          <cell r="C1166" t="str">
            <v>Субвенція з державного бюджету районному бюджету Баранівського району Житомирської області на соціально-економічний розвиток</v>
          </cell>
        </row>
        <row r="1167">
          <cell r="B1167" t="str">
            <v>2761410</v>
          </cell>
          <cell r="C1167" t="str">
            <v>Субвенція з державного бюджету міському бюджету міста Новоград-Волинський Житомирської області на соціально-економічний розвиток</v>
          </cell>
        </row>
        <row r="1168">
          <cell r="B1168" t="str">
            <v>2761420</v>
          </cell>
          <cell r="C1168" t="str">
            <v>Субвенція з державного бюджету районному бюджету Новоград-Волинського району Житомирської області на соціально-економічний розвиток</v>
          </cell>
        </row>
        <row r="1169">
          <cell r="B1169" t="str">
            <v>2761430</v>
          </cell>
          <cell r="C1169" t="str">
            <v>Субвенція з державного бюджету районному бюджету Червоноармійського району Житомирської області на соціально-економічний розвиток</v>
          </cell>
        </row>
        <row r="1170">
          <cell r="B1170" t="str">
            <v>2761440</v>
          </cell>
          <cell r="C1170" t="str">
            <v>Субвенція з державного бюджету районному бюджету Ємільчинського району Житомирської області на соціально-економічний розвиток</v>
          </cell>
        </row>
        <row r="1171">
          <cell r="B1171" t="str">
            <v>2761450</v>
          </cell>
          <cell r="C1171" t="str">
            <v>Субвенція з державного бюджету міському бюджету міста Феодосія на будівництво та реконструкцію водогонів Фронтового та Феодосійського водосховищ</v>
          </cell>
        </row>
        <row r="1172">
          <cell r="B1172" t="str">
            <v>2761460</v>
          </cell>
          <cell r="C1172" t="str">
            <v>Субвенція з державного бюджету міському бюджету міста Добропілля Донецької області на розроблення техніко-економічного обгрунтування проекту захисту території міста Білозерське, що зазнало небезпечного впливу гірничих виробок діючої шахти "Білозерська" т</v>
          </cell>
        </row>
        <row r="1173">
          <cell r="B1173" t="str">
            <v>2761470</v>
          </cell>
          <cell r="C1173" t="str">
            <v>Субвенція з державного бюджету міському бюджету міста Горлівка Донецької області на розроблення техніко-економічного обірунтування проекту захисту території міста Горлівка від впливу гірничих виробок</v>
          </cell>
        </row>
        <row r="1174">
          <cell r="B1174" t="str">
            <v>2761480</v>
          </cell>
          <cell r="C1174" t="str">
            <v>Субвенція з державного бюджету міському бюджету міста Донецьк на реконструкцію парку культури та відпочинку ім. Г.І. Петровського та палацу культури ім. Г.І. Петровського</v>
          </cell>
        </row>
        <row r="1175">
          <cell r="B1175" t="str">
            <v>2761490</v>
          </cell>
          <cell r="C1175" t="str">
            <v>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Донець-Донбас</v>
          </cell>
        </row>
        <row r="1176">
          <cell r="B1176" t="str">
            <v>2761500</v>
          </cell>
          <cell r="C1176" t="str">
            <v>Субвенція з державного бюджету міському бюджету міста Бровари на будівництво тролейбусної лінії  Бровари - Київ</v>
          </cell>
        </row>
        <row r="1177">
          <cell r="B1177" t="str">
            <v>2761510</v>
          </cell>
          <cell r="C1177" t="str">
            <v>Субвенція з державного бюджету міському бюджету міста Судака на відзначення 1800-річчя міста Судака</v>
          </cell>
        </row>
        <row r="1178">
          <cell r="B1178" t="str">
            <v>2761520</v>
          </cell>
          <cell r="C1178"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v>
          </cell>
        </row>
        <row r="1179">
          <cell r="B1179" t="str">
            <v>2761530</v>
          </cell>
          <cell r="C1179" t="str">
            <v>Субвенція з державного бюджету місцевим бюджетам на капітальний ремонт систем централізованого водопостачання та водовідведення</v>
          </cell>
        </row>
        <row r="1180">
          <cell r="B1180" t="str">
            <v>2761540</v>
          </cell>
          <cell r="C1180" t="str">
            <v>Субвенція з державного бюджету міському бюджету м.Дніпропетровська на будівництво та підтримання в безпечному стані гірничих виробок Дніпропетровського метрополітену</v>
          </cell>
        </row>
        <row r="1181">
          <cell r="B1181" t="str">
            <v>2761550</v>
          </cell>
          <cell r="C1181" t="str">
            <v>Субвенція з державного бюджету міському бюджету міста Києва на будівництво підіїзної дороги та зовнішньо-інженерних мереж до інноваційного парку "Біонік Хілл"</v>
          </cell>
        </row>
        <row r="1182">
          <cell r="B1182" t="str">
            <v>2761560</v>
          </cell>
          <cell r="C1182"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1183">
          <cell r="B1183" t="str">
            <v>2761590</v>
          </cell>
          <cell r="C1183" t="str">
            <v>Субвенція з державного бюджету місцевим бюджетам на будівництво (придбання) житла для сімей загиблих військовослужбовців, які брали безпосередню участь в антитерористичній  операції, а також для інвалідів І і ІІ групи з числа військовослужбовців, які бра</v>
          </cell>
        </row>
        <row r="1184">
          <cell r="B1184" t="str">
            <v>2761600</v>
          </cell>
          <cell r="C1184" t="str">
            <v>Субвенція з державного бюджету місцевим бюджетам на реалізацію проектів в рамках Надзвичайної кредитної програми для відновлення України</v>
          </cell>
        </row>
        <row r="1185">
          <cell r="B1185" t="str">
            <v>2800000</v>
          </cell>
          <cell r="C1185" t="str">
            <v>Міністерство аграрної політики та продовольства України</v>
          </cell>
        </row>
        <row r="1186">
          <cell r="B1186" t="str">
            <v>2801000</v>
          </cell>
          <cell r="C1186" t="str">
            <v>Апарат Міністерства аграрної політики та продовольства України</v>
          </cell>
        </row>
        <row r="1187">
          <cell r="B1187" t="str">
            <v>2801010</v>
          </cell>
          <cell r="C1187" t="str">
            <v>Загальне керівництво та управління у сфері агропромислового комплексу</v>
          </cell>
        </row>
        <row r="1188">
          <cell r="B1188" t="str">
            <v>2801020</v>
          </cell>
          <cell r="C1188" t="str">
            <v>Створення та впровадження комплексної автоматизованої системи Міністерства аграрної політики та продовольства України</v>
          </cell>
        </row>
        <row r="1189">
          <cell r="B1189" t="str">
            <v>2801030</v>
          </cell>
          <cell r="C1189" t="str">
            <v>Фінансова підтримка заходів в агропромисловому комплексі шляхом здешевлення кредитів</v>
          </cell>
        </row>
        <row r="1190">
          <cell r="B1190" t="str">
            <v>2801040</v>
          </cell>
          <cell r="C1190" t="str">
            <v>Часткове відшкодування суб'єктам господарювання вартості будівництва та реконструкції тваринницьких ферм і комплексів та підприємств з виробництва комбікормів</v>
          </cell>
        </row>
        <row r="1191">
          <cell r="B1191" t="str">
            <v>2801050</v>
          </cell>
          <cell r="C1191" t="str">
            <v>Дослідження, прикладні наукові та науково-технічні розробки, виконання робіт за державними цільовими програмами і державним замовленням у сфері розвитку агропромислового комплексу, підготовка наукових кадрів, наукові розробки у сфері стандартизації та се</v>
          </cell>
        </row>
        <row r="1192">
          <cell r="B1192" t="str">
            <v>2801060</v>
          </cell>
          <cell r="C1192" t="str">
            <v>Наукові розробки у сфері стандартизації та сертифікації сільськогосподарської продукції</v>
          </cell>
        </row>
        <row r="1193">
          <cell r="B1193" t="str">
            <v>2801070</v>
          </cell>
          <cell r="C1193" t="str">
            <v>Оздоровлення та відпочинок дітей працівників агропромислового комплексу</v>
          </cell>
        </row>
        <row r="1194">
          <cell r="B1194" t="str">
            <v>2801080</v>
          </cell>
          <cell r="C1194" t="str">
            <v>Підготовка кадрів для агропромислового комплексу вищими навчальними закладами І і ІІ рівнів акредитації</v>
          </cell>
        </row>
        <row r="1195">
          <cell r="B1195" t="str">
            <v>2801090</v>
          </cell>
          <cell r="C1195" t="str">
            <v>Фінансова підтримка заходів з розвитку скотарства, овочівництва, садівництва, виноградарства та ягідництва</v>
          </cell>
        </row>
        <row r="1196">
          <cell r="B1196" t="str">
            <v>2801100</v>
          </cell>
          <cell r="C1196" t="str">
            <v>Підготовка кадрів для агропромислового комплексу вищими навчальними закладами ІІІ і ІV рівнів акредитації, методичне забезпечення діяльності навчальних закладів</v>
          </cell>
        </row>
        <row r="1197">
          <cell r="B1197" t="str">
            <v>2801110</v>
          </cell>
          <cell r="C1197" t="str">
            <v>Методичне забезпечення діяльності аграрних навчальних закладів</v>
          </cell>
        </row>
        <row r="1198">
          <cell r="B1198" t="str">
            <v>2801120</v>
          </cell>
          <cell r="C1198" t="str">
            <v>Повернення коштів, наданих на формування Аграрним фондом державного інтервенційного фонду, а також для закупівлі матеріально-технічних ресурсів для потреб сільськогосподарських товаровиробників</v>
          </cell>
        </row>
        <row r="1199">
          <cell r="B1199" t="str">
            <v>2801130</v>
          </cell>
          <cell r="C1199" t="str">
            <v>Підвищення кваліфікації фахівців агропромислового комплексу</v>
          </cell>
        </row>
        <row r="1200">
          <cell r="B1200" t="str">
            <v>2801140</v>
          </cell>
          <cell r="C1200" t="str">
            <v>Підвищення кваліфікації кадрів агропромислового комплексу закладами післядипломної освіти</v>
          </cell>
        </row>
        <row r="1201">
          <cell r="B1201" t="str">
            <v>2801150</v>
          </cell>
          <cell r="C1201" t="str">
            <v>Державна підтримка сільськогосподарських обслуговуючих кооперативів</v>
          </cell>
        </row>
        <row r="1202">
          <cell r="B1202" t="str">
            <v>2801160</v>
          </cell>
          <cell r="C1202" t="str">
            <v>Ліквідація та екологічна реабілітація території впливу гірничих робіт державного підприємства "Солотвинський солерудник" Тячівського району Закарпатської області</v>
          </cell>
        </row>
        <row r="1203">
          <cell r="B1203" t="str">
            <v>2801170</v>
          </cell>
          <cell r="C1203" t="str">
            <v>Фінансування заходів по захисту, відтворенню та підвищенню родючості ірунтів</v>
          </cell>
        </row>
        <row r="1204">
          <cell r="B1204" t="str">
            <v>2801180</v>
          </cell>
          <cell r="C1204" t="str">
            <v>Фінансова підтримка заходів в агропромисловому комплексі</v>
          </cell>
        </row>
        <row r="1205">
          <cell r="B1205" t="str">
            <v>2801190</v>
          </cell>
          <cell r="C1205" t="str">
            <v>Селекція в тваринництві та птахівництві на підприємствах агропромислового комплексу</v>
          </cell>
        </row>
        <row r="1206">
          <cell r="B1206" t="str">
            <v>2801200</v>
          </cell>
          <cell r="C1206" t="str">
            <v>Заходи по боротьбі з шкідниками та хворобами сільськогосподарських рослин, запобігання розповсюдженню збудників інфекційних хвороб тварин</v>
          </cell>
        </row>
        <row r="1207">
          <cell r="B1207" t="str">
            <v>2801210</v>
          </cell>
          <cell r="C1207" t="str">
            <v>Бюджетна тваринницька дотація та державна підтримка виробництва продукції рослинництва</v>
          </cell>
        </row>
        <row r="1208">
          <cell r="B1208" t="str">
            <v>2801230</v>
          </cell>
          <cell r="C1208" t="str">
            <v>Фінансова підтримка розвитку фермерських господарств</v>
          </cell>
        </row>
        <row r="1209">
          <cell r="B1209" t="str">
            <v>2801240</v>
          </cell>
          <cell r="C1209" t="str">
            <v>Здійснення фінансової підтримки підприємств агропромислового комплексу через механізм здешевлення кредитів та компенсації лізингових платежів</v>
          </cell>
        </row>
        <row r="1210">
          <cell r="B1210" t="str">
            <v>2801250</v>
          </cell>
          <cell r="C1210" t="str">
            <v>Витрати Аграрного фонду пов'язані з комплексом заходів із  зберігання, перевезення, переробки та експортом об'єктів державного цінового регулювання державного інтервенційного фонду</v>
          </cell>
        </row>
        <row r="1211">
          <cell r="B1211" t="str">
            <v>2801260</v>
          </cell>
          <cell r="C1211" t="str">
            <v>Заходи з охорони і захисту, раціонального використання лісів, наданих в постійне користування агропромисловим підприємствам</v>
          </cell>
        </row>
        <row r="1212">
          <cell r="B1212" t="str">
            <v>2801270</v>
          </cell>
          <cell r="C1212" t="str">
            <v>Державна підтримка сільськогосподарської дорадчої служби</v>
          </cell>
        </row>
        <row r="1213">
          <cell r="B1213" t="str">
            <v>2801280</v>
          </cell>
          <cell r="C1213" t="str">
            <v>Фінансова підтримка агропромислових підприємств, що знаходяться в особливо складних кліматичних умовах</v>
          </cell>
        </row>
        <row r="1214">
          <cell r="B1214" t="str">
            <v>2801290</v>
          </cell>
          <cell r="C1214" t="str">
            <v>Проведення державних виставкових заходів у сфері агропромислового комплексу</v>
          </cell>
        </row>
        <row r="1215">
          <cell r="B1215" t="str">
            <v>2801300</v>
          </cell>
          <cell r="C1215" t="str">
            <v>Реформування та розвиток комунального господарства у сільській місцевості</v>
          </cell>
        </row>
        <row r="1216">
          <cell r="B1216" t="str">
            <v>2801310</v>
          </cell>
          <cell r="C1216" t="str">
            <v>Організація і регулювання діяльності установ в системі агропромислового комплексу та забезпечення діяльності Аграрного фонду</v>
          </cell>
        </row>
        <row r="1217">
          <cell r="B1217" t="str">
            <v>2801320</v>
          </cell>
          <cell r="C1217" t="str">
            <v>Дослідження і експериментальні розробки в системі агропромислового комплексу</v>
          </cell>
        </row>
        <row r="1218">
          <cell r="B1218" t="str">
            <v>2801330</v>
          </cell>
          <cell r="C1218" t="str">
            <v>Створення і забезпечення резервного запасу сортового та гібридного насіння</v>
          </cell>
        </row>
        <row r="1219">
          <cell r="B1219" t="str">
            <v>2801340</v>
          </cell>
          <cell r="C1219" t="str">
            <v>Запобігання розповсюдженню збудників інфекційних хвороб тварин</v>
          </cell>
        </row>
        <row r="1220">
          <cell r="B1220" t="str">
            <v>2801350</v>
          </cell>
          <cell r="C1220" t="str">
            <v>Державна підтримка розвитку хмелярства, закладення молодих садів, виноградників та ягідників і нагляд за ними</v>
          </cell>
        </row>
        <row r="1221">
          <cell r="B1221" t="str">
            <v>2801360</v>
          </cell>
          <cell r="C1221" t="str">
            <v>Часткова компенсація вартості електроенергії, використаної для поливу на зрошуваних землях</v>
          </cell>
        </row>
        <row r="1222">
          <cell r="B1222" t="str">
            <v>2801370</v>
          </cell>
          <cell r="C1222" t="str">
            <v>Збільшення статутного капіталу НАК "Украгролізинг" для закупівлі технічних засобів для агропромислового комплексу з подальшою передачею їх на умовах фінансового лізингу</v>
          </cell>
        </row>
        <row r="1223">
          <cell r="B1223" t="str">
            <v>2801380</v>
          </cell>
          <cell r="C1223" t="str">
            <v>Повернення бюджетних позичок, наданих на закупівлю сільськогосподарської продукції за державним замовленням (контрактом) 1994-1997 років</v>
          </cell>
        </row>
        <row r="1224">
          <cell r="B1224" t="str">
            <v>2801390</v>
          </cell>
          <cell r="C1224" t="str">
            <v>Повернення коштів,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 а також закупівлі племінних нетелів та корів, вітчизняної техніки і обладнання</v>
          </cell>
        </row>
        <row r="1225">
          <cell r="B1225" t="str">
            <v>2801400</v>
          </cell>
          <cell r="C1225" t="str">
            <v>Повернення кредитів, наданих з державного бюджету фермерським господарствам</v>
          </cell>
        </row>
        <row r="1226">
          <cell r="B1226" t="str">
            <v>2801410</v>
          </cell>
          <cell r="C1226" t="str">
            <v>Радіологічний захист населення та екологічне оздоровлення території, що зазнала радіоактивного забруднення</v>
          </cell>
        </row>
        <row r="1227">
          <cell r="B1227" t="str">
            <v>2801420</v>
          </cell>
          <cell r="C1227" t="str">
            <v>Повернення коштів у частині відшкодування вартості сільськогосподарської техніки, переданої суб'єктам господарювання на умовах фінансового лізингу</v>
          </cell>
        </row>
        <row r="1228">
          <cell r="B1228" t="str">
            <v>2801430</v>
          </cell>
          <cell r="C1228" t="str">
            <v>Часткова компенсація вартості складної сільськогосподарської техніки вітчизняного виробництва</v>
          </cell>
        </row>
        <row r="1229">
          <cell r="B1229" t="str">
            <v>2801440</v>
          </cell>
          <cell r="C1229" t="str">
            <v>Кошти, що надійдуть у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сільськогосподарським товаровиробникам та іншим су</v>
          </cell>
        </row>
        <row r="1230">
          <cell r="B1230" t="str">
            <v>2801450</v>
          </cell>
          <cell r="C1230" t="str">
            <v>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v>
          </cell>
        </row>
        <row r="1231">
          <cell r="B1231" t="str">
            <v>2801460</v>
          </cell>
          <cell r="C1231" t="str">
            <v>Надання кредитів фермерським господарствам</v>
          </cell>
        </row>
        <row r="1232">
          <cell r="B1232" t="str">
            <v>2801470</v>
          </cell>
          <cell r="C1232" t="str">
            <v>Фінансова підтримка Української лабораторії якості і безпеки продукції агропромислового комплексу</v>
          </cell>
        </row>
        <row r="1233">
          <cell r="B1233" t="str">
            <v>2801480</v>
          </cell>
          <cell r="C1233" t="str">
            <v>Створення Державного земельного банку</v>
          </cell>
        </row>
        <row r="1234">
          <cell r="B1234" t="str">
            <v>2801490</v>
          </cell>
          <cell r="C1234" t="str">
            <v>Фінансова підтримка заходів в агропромисловому комплексі на умовах фінансового лізингу</v>
          </cell>
        </row>
        <row r="1235">
          <cell r="B1235" t="str">
            <v>2801500</v>
          </cell>
          <cell r="C1235" t="str">
            <v>Державна підтримка Всеукраїнського фізкультурно-спортивного товариства "Колос" на організацію та проведення роботи з розвитку фізичної культури і спорту серед сільського населення</v>
          </cell>
        </row>
        <row r="1236">
          <cell r="B1236" t="str">
            <v>2801510</v>
          </cell>
          <cell r="C1236" t="str">
            <v>Державна підтримка розвитку хмелярства</v>
          </cell>
        </row>
        <row r="1237">
          <cell r="B1237" t="str">
            <v>2801520</v>
          </cell>
          <cell r="C1237" t="str">
            <v>Фінансова підтримка створення оптових ринків сільськогосподарської продукції</v>
          </cell>
        </row>
        <row r="1238">
          <cell r="B1238" t="str">
            <v>2801530</v>
          </cell>
          <cell r="C1238" t="str">
            <v>Повернення коштів, наданих Міністерству аграрної політики та продовольства України для кредитування Аграрного фонду</v>
          </cell>
        </row>
        <row r="1239">
          <cell r="B1239" t="str">
            <v>2801540</v>
          </cell>
          <cell r="C1239" t="str">
            <v>Державна підтримка галузі тваринництва</v>
          </cell>
        </row>
        <row r="1240">
          <cell r="B1240" t="str">
            <v>2801550</v>
          </cell>
          <cell r="C1240" t="str">
            <v>Повернення коштів, наданих як часткова фінансова допомога сільськогосподарським підприємствам, які зазнали збитків внаслідок стихійного лиха у 2007 році</v>
          </cell>
        </row>
        <row r="1241">
          <cell r="B1241" t="str">
            <v>2801560</v>
          </cell>
          <cell r="C1241" t="str">
            <v>Формування Аграрним фондом державного інтервенційного фонду, а також закупівлі матеріально-технічних ресурсів для потреб сільськогосподарських товаровиробників</v>
          </cell>
        </row>
        <row r="1242">
          <cell r="B1242" t="str">
            <v>2801570</v>
          </cell>
          <cell r="C1242" t="str">
            <v>Забезпечення діяльності Аграрного фонду</v>
          </cell>
        </row>
        <row r="1243">
          <cell r="B1243" t="str">
            <v>2801580</v>
          </cell>
          <cell r="C1243" t="str">
            <v>Фінансова підтримка сільгосптоваровиробників</v>
          </cell>
        </row>
        <row r="1244">
          <cell r="B1244" t="str">
            <v>2801590</v>
          </cell>
          <cell r="C1244" t="str">
            <v>Часткове відшкодування вартості будівництва нових тепличних комплексів</v>
          </cell>
        </row>
        <row r="1245">
          <cell r="B1245" t="str">
            <v>2801800</v>
          </cell>
          <cell r="C1245" t="str">
            <v>Заходи з ліквідації наслідків затоплення шахти N 9 та аварійного ствола шахти N 8 Солотвинського солерудника Тячівського району Закарпатської області</v>
          </cell>
        </row>
        <row r="1246">
          <cell r="B1246" t="str">
            <v>2801900</v>
          </cell>
          <cell r="C1246" t="str">
            <v>Видатки із Стабілізаційного фонду на підтримку АПК</v>
          </cell>
        </row>
        <row r="1247">
          <cell r="B1247" t="str">
            <v>2802000</v>
          </cell>
          <cell r="C1247" t="str">
            <v>Державна ветеринарна та фітосанітарна служба України</v>
          </cell>
        </row>
        <row r="1248">
          <cell r="B1248" t="str">
            <v>2802010</v>
          </cell>
          <cell r="C1248" t="str">
            <v>Керівництво та управління у сфері ветеринарної медицини та фітосанітарної служби України</v>
          </cell>
        </row>
        <row r="1249">
          <cell r="B1249" t="str">
            <v>2802020</v>
          </cell>
          <cell r="C1249" t="str">
            <v>Протиепізоотичні заходи та участь у Міжнародному епізоотичному бюро</v>
          </cell>
        </row>
        <row r="1250">
          <cell r="B1250" t="str">
            <v>2802030</v>
          </cell>
          <cell r="C1250" t="str">
            <v>Організація та регулювання діяльності установ ветеринарної медицини та фітосанітарної служби</v>
          </cell>
        </row>
        <row r="1251">
          <cell r="B1251" t="str">
            <v>2802040</v>
          </cell>
          <cell r="C1251" t="str">
            <v>Організація і регулювання діяльності установ агропромислового комплексу з карантину рослин</v>
          </cell>
        </row>
        <row r="1252">
          <cell r="B1252" t="str">
            <v>2802050</v>
          </cell>
          <cell r="C1252" t="str">
            <v>Організація і регулювання діяльності установ в системі охорони прав на сорти рослин</v>
          </cell>
        </row>
        <row r="1253">
          <cell r="B1253" t="str">
            <v>2802070</v>
          </cell>
          <cell r="C1253" t="str">
            <v>Формування національних сортових рослинних ресурсів</v>
          </cell>
        </row>
        <row r="1254">
          <cell r="B1254" t="str">
            <v>2802080</v>
          </cell>
          <cell r="C1254" t="str">
            <v>Участь у міжнародному союзі по охороні нових сортів рослин (УПОВ)</v>
          </cell>
        </row>
        <row r="1255">
          <cell r="B1255" t="str">
            <v>2802090</v>
          </cell>
          <cell r="C1255" t="str">
            <v>Погашення зобовіязань Державною службою з охорони прав на сорти рослин за кредитами, наданими з державного бюджету за рахунок коштів, залучених від міжнародних фінансових організацій на розвиток насінництва</v>
          </cell>
        </row>
        <row r="1256">
          <cell r="B1256" t="str">
            <v>2802100</v>
          </cell>
          <cell r="C1256" t="str">
            <v>Заходи по боротьбі з шкідниками та хворобами сільськогосподарських рослин, запобігання розповсюдженню збудників інфекційних хвороб тварин</v>
          </cell>
        </row>
        <row r="1257">
          <cell r="B1257" t="str">
            <v>2803000</v>
          </cell>
          <cell r="C1257" t="str">
            <v>Державна служба України з питань геодезії, картографії та кадастру</v>
          </cell>
        </row>
        <row r="1258">
          <cell r="B1258" t="str">
            <v>2803010</v>
          </cell>
          <cell r="C1258" t="str">
            <v>Керівництво та управління у сфері геодезії, картографії та кадастру</v>
          </cell>
        </row>
        <row r="1259">
          <cell r="B1259" t="str">
            <v>2803020</v>
          </cell>
          <cell r="C1259" t="str">
            <v>Проведення земельної реформи</v>
          </cell>
        </row>
        <row r="1260">
          <cell r="B1260" t="str">
            <v>2803030</v>
          </cell>
          <cell r="C1260" t="str">
            <v>Загальнодержавні топографо-геодезичні та картографічні роботи, демаркація та делімітація державного кордону</v>
          </cell>
        </row>
        <row r="1261">
          <cell r="B1261" t="str">
            <v>2803040</v>
          </cell>
          <cell r="C1261" t="str">
            <v>Збереження, відтворення та забезпечення раціонального використання земельних ресурсів</v>
          </cell>
        </row>
        <row r="1262">
          <cell r="B1262" t="str">
            <v>2803050</v>
          </cell>
          <cell r="C1262" t="str">
            <v>Повернення кредиту наданого на розвиток системи кадастру</v>
          </cell>
        </row>
        <row r="1263">
          <cell r="B1263" t="str">
            <v>2803600</v>
          </cell>
          <cell r="C1263" t="str">
            <v>Видача державних актів на право приватної власності на землю в сільській місцевості</v>
          </cell>
        </row>
        <row r="1264">
          <cell r="B1264" t="str">
            <v>2803610</v>
          </cell>
          <cell r="C1264" t="str">
            <v>Надання кредитів на розвиток системи кадастру</v>
          </cell>
        </row>
        <row r="1265">
          <cell r="B1265" t="str">
            <v>2804000</v>
          </cell>
          <cell r="C1265" t="str">
            <v>Державне агентство рибного господарства України</v>
          </cell>
        </row>
        <row r="1266">
          <cell r="B1266" t="str">
            <v>2804010</v>
          </cell>
          <cell r="C1266" t="str">
            <v>Керівництво та управління у сфері рибного господарства</v>
          </cell>
        </row>
        <row r="1267">
          <cell r="B1267" t="str">
            <v>2804020</v>
          </cell>
          <cell r="C1267" t="str">
            <v>Організація діяльності рибовідтворювальних комплексів та інших бюджетних установ  у сфері рибного господарства</v>
          </cell>
        </row>
        <row r="1268">
          <cell r="B1268" t="str">
            <v>2804030</v>
          </cell>
          <cell r="C1268" t="str">
            <v>Прикладні науково-технічні розробки, виконання робіт за державними замовленнями у сфері рибного господарства</v>
          </cell>
        </row>
        <row r="1269">
          <cell r="B1269" t="str">
            <v>2804040</v>
          </cell>
          <cell r="C1269" t="str">
            <v>Підготовка кадрів у сфері рибного господарства вищими навчальними закладами І і ІІ рівнів акредитації</v>
          </cell>
        </row>
        <row r="1270">
          <cell r="B1270" t="str">
            <v>2804050</v>
          </cell>
          <cell r="C1270" t="str">
            <v>Підготовка кадрів у сфері рибного господарства вищими навчальними закладами ІІІ і ІV рівнів акредитації</v>
          </cell>
        </row>
        <row r="1271">
          <cell r="B1271" t="str">
            <v>2804070</v>
          </cell>
          <cell r="C1271" t="str">
            <v>Селекція у рибному господарстві та відтворення водних біоресурсів у внутрішніх водоймах та Азово-Чорноморському басейні</v>
          </cell>
        </row>
        <row r="1272">
          <cell r="B1272" t="str">
            <v>2804080</v>
          </cell>
          <cell r="C1272" t="str">
            <v>Селекція у рибному господарстві</v>
          </cell>
        </row>
        <row r="1273">
          <cell r="B1273" t="str">
            <v>2804090</v>
          </cell>
          <cell r="C1273" t="str">
            <v>Міжнародна діяльність у галузі рибного  господарства</v>
          </cell>
        </row>
        <row r="1274">
          <cell r="B1274" t="str">
            <v>2804100</v>
          </cell>
          <cell r="C1274" t="str">
            <v>Заходи по операціях фінансового лізингу суден рибопромислового флоту</v>
          </cell>
        </row>
        <row r="1275">
          <cell r="B1275" t="str">
            <v>2804110</v>
          </cell>
          <cell r="C1275" t="str">
            <v>Створення та впровадження комплексної системи електронного документообігу та інформаційно-аналітичних підсистем Державного агентства рибного господарства України</v>
          </cell>
        </row>
        <row r="1276">
          <cell r="B1276" t="str">
            <v>2805000</v>
          </cell>
          <cell r="C1276" t="str">
            <v>Державне агентство лісових ресурсів України</v>
          </cell>
        </row>
        <row r="1277">
          <cell r="B1277" t="str">
            <v>2805010</v>
          </cell>
          <cell r="C1277" t="str">
            <v>Керівництво та управління у сфері лісового господарства</v>
          </cell>
        </row>
        <row r="1278">
          <cell r="B1278" t="str">
            <v>2805020</v>
          </cell>
          <cell r="C1278" t="str">
            <v>Дослідження, прикладні розробки  та підготовка наукових кадрів у сфері лісового господарства</v>
          </cell>
        </row>
        <row r="1279">
          <cell r="B1279" t="str">
            <v>2805060</v>
          </cell>
          <cell r="C1279" t="str">
            <v>Ведення лісового і мисливського господарства, охорона і захист лісів в лісовому фонді</v>
          </cell>
        </row>
        <row r="1280">
          <cell r="B1280" t="str">
            <v>2806000</v>
          </cell>
          <cell r="C1280" t="str">
            <v>Національна акціонерна компанія "Украгролізинг"</v>
          </cell>
        </row>
        <row r="1281">
          <cell r="B1281" t="str">
            <v>2806030</v>
          </cell>
          <cell r="C1281" t="str">
            <v>Заходи по операціях фінансового лізингу вітчизняної сільськогосподарської техніки</v>
          </cell>
        </row>
        <row r="1282">
          <cell r="B1282" t="str">
            <v>2806120</v>
          </cell>
          <cell r="C1282" t="str">
            <v>Заходи по операціях фінансового лізингу вітчизняної сільськогосподарської техніки</v>
          </cell>
        </row>
        <row r="1283">
          <cell r="B1283" t="str">
            <v>2806130</v>
          </cell>
          <cell r="C1283" t="str">
            <v>Повернення коштів в частині відшкодування вартості сільськогосподарської техніки, переданої суб'єктам господарювання на умовах фінансового лізингу</v>
          </cell>
        </row>
        <row r="1284">
          <cell r="B1284" t="str">
            <v>2806140</v>
          </cell>
          <cell r="C1284" t="str">
            <v>Придбання сільськогосподарської техніки на умовах фінансового лізингу та заходи по операціях фінансового лізингу</v>
          </cell>
        </row>
        <row r="1285">
          <cell r="B1285" t="str">
            <v>2806150</v>
          </cell>
          <cell r="C1285" t="str">
            <v>Кошти, що надійдуть в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сільгоспвиробникам та іншим суб'єктам господарюван</v>
          </cell>
        </row>
        <row r="1286">
          <cell r="B1286" t="str">
            <v>2806160</v>
          </cell>
          <cell r="C1286" t="str">
            <v>Ремонт сільськогосподарської техніки та обладнання для агропромислового комплексу, що вилучені з фінансового лізингу у лізингоотримувачів, визначених банкрутами або такими, що порушили договір лізингу</v>
          </cell>
        </row>
        <row r="1287">
          <cell r="B1287" t="str">
            <v>2806220</v>
          </cell>
          <cell r="C1287" t="str">
            <v>Повернення коштів у частині відшкодування вартості сільськогосподарської техніки, переданої суб'єктам господарювання на умовах фінансового лізингу</v>
          </cell>
        </row>
        <row r="1288">
          <cell r="B1288" t="str">
            <v>2806230</v>
          </cell>
          <cell r="C1288" t="str">
            <v>Заходи по операціях фінансового лізингу вітчизняної сільськогосподарської техніки</v>
          </cell>
        </row>
        <row r="1289">
          <cell r="B1289" t="str">
            <v>2806240</v>
          </cell>
          <cell r="C1289" t="str">
            <v>Збільшення статутного фонду НАК "Украгролізинг" для придбання сільськогосподарської техніки, обладнання та племінної худоби</v>
          </cell>
        </row>
        <row r="1290">
          <cell r="B1290" t="str">
            <v>2806250</v>
          </cell>
          <cell r="C1290" t="str">
            <v>Кошти, що надійдуть у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сільгосптоваровиробникам та іншим суб'єктам господ</v>
          </cell>
        </row>
        <row r="1291">
          <cell r="B1291" t="str">
            <v>2807000</v>
          </cell>
          <cell r="C1291" t="str">
            <v>Державна інспекція сільського господарства України</v>
          </cell>
        </row>
        <row r="1292">
          <cell r="B1292" t="str">
            <v>2807010</v>
          </cell>
          <cell r="C1292" t="str">
            <v>Здійснення державного контролю у галузі сільського господарства</v>
          </cell>
        </row>
        <row r="1293">
          <cell r="B1293" t="str">
            <v>2807020</v>
          </cell>
          <cell r="C1293" t="str">
            <v>Організація та регулювання діяльності установ в системі Державної інспекції сільського господарства України</v>
          </cell>
        </row>
        <row r="1294">
          <cell r="B1294" t="str">
            <v>2808000</v>
          </cell>
          <cell r="C1294" t="str">
            <v>Національна академія аграрних наук України</v>
          </cell>
        </row>
        <row r="1295">
          <cell r="B1295" t="str">
            <v>2808020</v>
          </cell>
          <cell r="C1295" t="str">
            <v>Наукова і організаційна діяльність президії Національної академії аграрних наук України</v>
          </cell>
        </row>
        <row r="1296">
          <cell r="B1296" t="str">
            <v>2808030</v>
          </cell>
          <cell r="C1296"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агропромислового комплексу, підготовка наукових кадрів, фінансова підтримка технічного забезпече</v>
          </cell>
        </row>
        <row r="1297">
          <cell r="B1297" t="str">
            <v>2808080</v>
          </cell>
          <cell r="C1297" t="str">
            <v>Здійснення заходів щодо підтримки науково-дослідних господарств</v>
          </cell>
        </row>
        <row r="1298">
          <cell r="B1298" t="str">
            <v>2808100</v>
          </cell>
          <cell r="C1298" t="str">
            <v>Збереження природно-заповідного фонду в біосферному заповіднику "Асканія-Нова"</v>
          </cell>
        </row>
        <row r="1299">
          <cell r="B1299" t="str">
            <v>2809000</v>
          </cell>
          <cell r="C1299" t="str">
            <v>Державна служба України з питань безпечності харчових продуктів та захисту споживачів</v>
          </cell>
        </row>
        <row r="1300">
          <cell r="B1300" t="str">
            <v>2809010</v>
          </cell>
          <cell r="C1300" t="str">
            <v>Керівництво та управління у сфері безпечності харчових продуктів та захисту споживачів</v>
          </cell>
        </row>
        <row r="1301">
          <cell r="B1301" t="str">
            <v>2809020</v>
          </cell>
          <cell r="C1301" t="str">
            <v>Протиепізоотичні заходи та участь у  Міжнародному епізоотичному бюро</v>
          </cell>
        </row>
        <row r="1302">
          <cell r="B1302" t="str">
            <v>2809030</v>
          </cell>
          <cell r="C1302"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303">
          <cell r="B1303" t="str">
            <v>2809040</v>
          </cell>
          <cell r="C1303" t="str">
            <v>Проведення лабораторних випробувань, вимірювань, досліджень та експертизи під час здійснення державного контролю (нагляду)</v>
          </cell>
        </row>
        <row r="1304">
          <cell r="B1304" t="str">
            <v>3000000</v>
          </cell>
          <cell r="C1304" t="str">
            <v>Державна служба статистики України</v>
          </cell>
        </row>
        <row r="1305">
          <cell r="B1305" t="str">
            <v>3001000</v>
          </cell>
          <cell r="C1305" t="str">
            <v>Апарат Державної служби статистики України</v>
          </cell>
        </row>
        <row r="1306">
          <cell r="B1306" t="str">
            <v>3100000</v>
          </cell>
          <cell r="C1306" t="str">
            <v>Міністерство інфраструктури України</v>
          </cell>
        </row>
        <row r="1307">
          <cell r="B1307" t="str">
            <v>3101000</v>
          </cell>
          <cell r="C1307" t="str">
            <v>Апарат Міністерства інфраструктури України</v>
          </cell>
        </row>
        <row r="1308">
          <cell r="B1308" t="str">
            <v>3101010</v>
          </cell>
          <cell r="C1308" t="str">
            <v>Загальне керівництво та управління у сфері інфраструктури</v>
          </cell>
        </row>
        <row r="1309">
          <cell r="B1309" t="str">
            <v>3101030</v>
          </cell>
          <cell r="C1309" t="str">
            <v>Прикладні наукові та науково-технічні розробки, виконання робіт за державними цільовими програмами і державним замовленням у сфері розвитку національної транспортної мережі та туризму</v>
          </cell>
        </row>
        <row r="1310">
          <cell r="B1310" t="str">
            <v>3101050</v>
          </cell>
          <cell r="C1310" t="str">
            <v>Підготовка кадрів для сфери автомобільного транспорту вищими навчальними закладами І і ІІ рівнів акредитації</v>
          </cell>
        </row>
        <row r="1311">
          <cell r="B1311" t="str">
            <v>3101060</v>
          </cell>
          <cell r="C1311" t="str">
            <v>Підготовка кадрів для сфери залізничного транспорту вищими навчальними закладами ІІІ і ІV рівнів акредитації, методичне забезпечення діяльності навчальних закладів</v>
          </cell>
        </row>
        <row r="1312">
          <cell r="B1312" t="str">
            <v>3101070</v>
          </cell>
          <cell r="C1312"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1313">
          <cell r="B1313" t="str">
            <v>3101090</v>
          </cell>
          <cell r="C1313" t="str">
            <v>Підвищення кваліфікації державних службовців п'ятої - сьомої категорій у сфері транспорту</v>
          </cell>
        </row>
        <row r="1314">
          <cell r="B1314" t="str">
            <v>3101120</v>
          </cell>
          <cell r="C1314" t="str">
            <v>Придбання літаків АН-148 через державне лізингове підприємство</v>
          </cell>
        </row>
        <row r="1315">
          <cell r="B1315" t="str">
            <v>3101130</v>
          </cell>
          <cell r="C1315" t="str">
            <v>Створення навчально-тренувального центру підготовки авіаційного персоналу літака АН-148 на ДП "Лізингтехтранс"</v>
          </cell>
        </row>
        <row r="1316">
          <cell r="B1316" t="str">
            <v>3101140</v>
          </cell>
          <cell r="C1316" t="str">
            <v>Будівництво залізнично-автомобільного мостового переходу через р. Дніпро у м. Києві</v>
          </cell>
        </row>
        <row r="1317">
          <cell r="B1317" t="str">
            <v>3101150</v>
          </cell>
          <cell r="C1317" t="str">
            <v>Будівництво та розвиток мережі метрополітенів</v>
          </cell>
        </row>
        <row r="1318">
          <cell r="B1318" t="str">
            <v>3101160</v>
          </cell>
          <cell r="C1318" t="str">
            <v>Прикладні розробки у сфері розвитку туризму</v>
          </cell>
        </row>
        <row r="1319">
          <cell r="B1319" t="str">
            <v>3101180</v>
          </cell>
          <cell r="C1319" t="str">
            <v>Фінансова підтримка розвитку туризму</v>
          </cell>
        </row>
        <row r="1320">
          <cell r="B1320" t="str">
            <v>3101190</v>
          </cell>
          <cell r="C1320" t="str">
            <v>Відшкодування витрат державних підприємств зв'язку на розповсюдження вітчизняних періодичних друкованих видань</v>
          </cell>
        </row>
        <row r="1321">
          <cell r="B1321" t="str">
            <v>3101210</v>
          </cell>
          <cell r="C1321" t="str">
            <v>Підтримка експлуатаційно-безпечного стану судноплавних шлюзів, внутрішніх водних шляхів, в тому числі на проведення днопоглиблювальних робіт</v>
          </cell>
        </row>
        <row r="1322">
          <cell r="B1322" t="str">
            <v>3101220</v>
          </cell>
          <cell r="C1322" t="str">
            <v>Виконання боргових зобов'язань за кредитами, залученими під державні гарантії, що використовуються для реалізації завдань та здійснення заходів, передбачених Державною цільовою програмою підготовки та проведення в Україні фінальної частини чемпіонату Євр</v>
          </cell>
        </row>
        <row r="1323">
          <cell r="B1323" t="str">
            <v>3101230</v>
          </cell>
          <cell r="C1323" t="str">
            <v>Здійснення заходів щодо підтримки впровадження транспортної стратегії України</v>
          </cell>
        </row>
        <row r="1324">
          <cell r="B1324" t="str">
            <v>3101240</v>
          </cell>
          <cell r="C1324" t="str">
            <v>Фінансове забезпечення заходів із забезпечення безпеки дорожнього руху відповідно до державних програм</v>
          </cell>
        </row>
        <row r="1325">
          <cell r="B1325" t="str">
            <v>3101600</v>
          </cell>
          <cell r="C1325" t="str">
            <v>Відновлення транспортної інфраструктури у Східних регіонах України</v>
          </cell>
        </row>
        <row r="1326">
          <cell r="B1326" t="str">
            <v>3101610</v>
          </cell>
          <cell r="C1326" t="str">
            <v>Розвиток міського пасажирського транспорту в містах України</v>
          </cell>
        </row>
        <row r="1327">
          <cell r="B1327" t="str">
            <v>3101620</v>
          </cell>
          <cell r="C1327" t="str">
            <v>Модернізація Української залізниці</v>
          </cell>
        </row>
        <row r="1328">
          <cell r="B1328" t="str">
            <v>3101700</v>
          </cell>
          <cell r="C1328" t="str">
            <v>Запобігання можливому затопленню територій внаслідок льодоходу, повені та паводків у 2010 році</v>
          </cell>
        </row>
        <row r="1329">
          <cell r="B1329" t="str">
            <v>3101810</v>
          </cell>
          <cell r="C1329" t="str">
            <v>Проектування робіт по будівництву транспортного переходу через Керченську протоку</v>
          </cell>
        </row>
        <row r="1330">
          <cell r="B1330" t="str">
            <v>3102000</v>
          </cell>
          <cell r="C1330" t="str">
            <v>Державна інспекція України з безпеки на наземному транспорті</v>
          </cell>
        </row>
        <row r="1331">
          <cell r="B1331" t="str">
            <v>3102010</v>
          </cell>
          <cell r="C1331" t="str">
            <v>Здійснення державного контролю з питань безпеки на наземному транспорті</v>
          </cell>
        </row>
        <row r="1332">
          <cell r="B1332" t="str">
            <v>3103000</v>
          </cell>
          <cell r="C1332" t="str">
            <v>Державна інспекція України з безпеки на морському та річковому транспорті</v>
          </cell>
        </row>
        <row r="1333">
          <cell r="B1333" t="str">
            <v>3103010</v>
          </cell>
          <cell r="C1333" t="str">
            <v>Здійснення державного контролю з питань безпеки на морському та річковому транспорті</v>
          </cell>
        </row>
        <row r="1334">
          <cell r="B1334" t="str">
            <v>3103070</v>
          </cell>
          <cell r="C1334" t="str">
            <v>Реконструкція , модернізація та придбання спеціального флоту для використання на внутрішніх водних шляхах</v>
          </cell>
        </row>
        <row r="1335">
          <cell r="B1335" t="str">
            <v>3103080</v>
          </cell>
          <cell r="C1335" t="str">
            <v>Забезпечення функціонування національної системи пошуку і рятування в морському пошуково-рятувальному районі України</v>
          </cell>
        </row>
        <row r="1336">
          <cell r="B1336" t="str">
            <v>3104000</v>
          </cell>
          <cell r="C1336" t="str">
            <v>Державна адміністрація залізничного транспорту</v>
          </cell>
        </row>
        <row r="1337">
          <cell r="B1337" t="str">
            <v>3104020</v>
          </cell>
          <cell r="C1337" t="str">
            <v>Підготовка кадрів для сфери залізничного транспорту вищими навчальними закладами І і ІІ рівнів акредитації</v>
          </cell>
        </row>
        <row r="1338">
          <cell r="B1338" t="str">
            <v>3104030</v>
          </cell>
          <cell r="C1338" t="str">
            <v>Методичне забезпечення діяльності вищих навчальних закладів Державної адміністрації залізничного транспорту</v>
          </cell>
        </row>
        <row r="1339">
          <cell r="B1339" t="str">
            <v>3104040</v>
          </cell>
          <cell r="C1339" t="str">
            <v>Медичне обслуговування працівників та пасажирів залізничного транспорту</v>
          </cell>
        </row>
        <row r="1340">
          <cell r="B1340" t="str">
            <v>3104050</v>
          </cell>
          <cell r="C1340" t="str">
            <v>Створення банків крові та її компонентів для лікування працівників залізничного транспорту</v>
          </cell>
        </row>
        <row r="1341">
          <cell r="B1341" t="str">
            <v>3104060</v>
          </cell>
          <cell r="C1341" t="str">
            <v>Амбулаторно-поліклінічне обслуговування працівників та пасажирів залізничного транспорту</v>
          </cell>
        </row>
        <row r="1342">
          <cell r="B1342" t="str">
            <v>3105000</v>
          </cell>
          <cell r="C1342" t="str">
            <v>Адміністрація Державної спеціальної служби транспорту України</v>
          </cell>
        </row>
        <row r="1343">
          <cell r="B1343" t="str">
            <v>3105010</v>
          </cell>
          <cell r="C1343" t="str">
            <v>Забезпечення діяльності Державної спеціальної служби транспорту</v>
          </cell>
        </row>
        <row r="1344">
          <cell r="B1344" t="str">
            <v>3105020</v>
          </cell>
          <cell r="C1344" t="str">
            <v>Заходи, пов'язані із переходом на військову службу за контрактом</v>
          </cell>
        </row>
        <row r="1345">
          <cell r="B1345" t="str">
            <v>3105030</v>
          </cell>
          <cell r="C1345" t="str">
            <v>Видатки для Державної спеціальної служби транспорту України на реалізацію заходів щодо підвищення обороноздатності і безпеки держави</v>
          </cell>
        </row>
        <row r="1346">
          <cell r="B1346" t="str">
            <v>3106000</v>
          </cell>
          <cell r="C1346" t="str">
            <v>Державне агентство автомобільних доріг України</v>
          </cell>
        </row>
        <row r="1347">
          <cell r="B1347" t="str">
            <v>3106060</v>
          </cell>
          <cell r="C1347" t="str">
            <v>Спецоб'єкти</v>
          </cell>
        </row>
        <row r="1348">
          <cell r="B1348" t="str">
            <v>3106080</v>
          </cell>
          <cell r="C1348" t="str">
            <v>Компенсація витрат УДППЗ "Укрпошта", пов'язаних з наданням послуг на пільгових умовах</v>
          </cell>
        </row>
        <row r="1349">
          <cell r="B1349" t="str">
            <v>3107000</v>
          </cell>
          <cell r="C1349" t="str">
            <v>Державне агентство інфраструктурних проектів України</v>
          </cell>
        </row>
        <row r="1350">
          <cell r="B1350" t="str">
            <v>3107010</v>
          </cell>
          <cell r="C1350" t="str">
            <v>Організаційне забезпечення реалізації інфраструктурних проектів</v>
          </cell>
        </row>
        <row r="1351">
          <cell r="B1351" t="str">
            <v>3107030</v>
          </cell>
          <cell r="C1351" t="str">
            <v>Здійснення заходів з підготовки і проведення Євро-2012 в інформаційній сфері</v>
          </cell>
        </row>
        <row r="1352">
          <cell r="B1352" t="str">
            <v>3107050</v>
          </cell>
          <cell r="C1352" t="str">
            <v>Будівництво залізнично-автомобільного мостового переходу через р. Дніпро у м. Києві</v>
          </cell>
        </row>
        <row r="1353">
          <cell r="B1353" t="str">
            <v>3107060</v>
          </cell>
          <cell r="C1353" t="str">
            <v>Будівництво, реконструкція, ремонт та проектування аеропортів в рамках підготовки до Євро-2012</v>
          </cell>
        </row>
        <row r="1354">
          <cell r="B1354" t="str">
            <v>3107070</v>
          </cell>
          <cell r="C1354" t="str">
            <v>Реконструкція стадіону Національного спортивного комплексу "Олімпійський"</v>
          </cell>
        </row>
        <row r="1355">
          <cell r="B1355" t="str">
            <v>3107080</v>
          </cell>
          <cell r="C1355" t="str">
            <v>Будівництво стадіону у м. Львові, необхідного для проведення Євро-2012</v>
          </cell>
        </row>
        <row r="1356">
          <cell r="B1356" t="str">
            <v>3107090</v>
          </cell>
          <cell r="C1356" t="str">
            <v>Будівництво, реконструкція, капітальний та поточний ремонт автомобільних доріг загального користування (міжміське сполучення) та доріг, задіяних до підготовки та проведення в Україні фінальної частини чемпіонату Європи 2012 року з футболу</v>
          </cell>
        </row>
        <row r="1357">
          <cell r="B1357" t="str">
            <v>3107100</v>
          </cell>
          <cell r="C1357" t="str">
            <v>Будівництво та облаштування функціональних зон на території, прилеглій до стадіону Національного спортивного комплексу "Олімпійський"</v>
          </cell>
        </row>
        <row r="1358">
          <cell r="B1358" t="str">
            <v>3107110</v>
          </cell>
          <cell r="C1358" t="str">
            <v>Будівництво нових та реконструкція діючих тренувальних баз для забезпечення тренувань команд-учасниць чемпіонату Євро-2012</v>
          </cell>
        </row>
        <row r="1359">
          <cell r="B1359" t="str">
            <v>3107120</v>
          </cell>
          <cell r="C1359" t="str">
            <v>Будівництво, реконструкція, ремонт автомобільних доріг комунальної власності у містах проведення Євро-2012</v>
          </cell>
        </row>
        <row r="1360">
          <cell r="B1360" t="str">
            <v>3107130</v>
          </cell>
          <cell r="C1360" t="str">
            <v>Будівництво, реконструкція, капітальний ремонт мереж і споруд централізованого водопостачання та водовідведення у містах проведення Євро-2012</v>
          </cell>
        </row>
        <row r="1361">
          <cell r="B1361" t="str">
            <v>3107140</v>
          </cell>
          <cell r="C1361" t="str">
            <v>Оновлення парку трамвайних вагонів у містах проведення Євро-2012</v>
          </cell>
        </row>
        <row r="1362">
          <cell r="B1362" t="str">
            <v>3107150</v>
          </cell>
          <cell r="C1362" t="str">
            <v>Будівництво та реконструкція трамвайних і тролейбусних ліній у містах проведення Євро-2012</v>
          </cell>
        </row>
        <row r="1363">
          <cell r="B1363" t="str">
            <v>3107160</v>
          </cell>
          <cell r="C1363" t="str">
            <v>Придбання автобусів та тролейбусів на умовах фінансового лізингу в рамках підготовки і проведення  Євро-2012</v>
          </cell>
        </row>
        <row r="1364">
          <cell r="B1364" t="str">
            <v>3107170</v>
          </cell>
          <cell r="C1364" t="str">
            <v>Будівництво та реконструкція об'єктів електроенергетики в містах проведення Євро - 2012</v>
          </cell>
        </row>
        <row r="1365">
          <cell r="B1365" t="str">
            <v>3107180</v>
          </cell>
          <cell r="C1365" t="str">
            <v>Заходи, спрямовані на залучення інвестицій для підготовки Євро-2012 та здійснення її моніторингу</v>
          </cell>
        </row>
        <row r="1366">
          <cell r="B1366" t="str">
            <v>3107190</v>
          </cell>
          <cell r="C1366" t="str">
            <v>Будівництво, реконструкція та ремонт автомобільних доріг комунальної власності у містах проведення фінальної частини чемпіонату Європи 2012 року з футболу</v>
          </cell>
        </row>
        <row r="1367">
          <cell r="B1367" t="str">
            <v>3107200</v>
          </cell>
          <cell r="C1367" t="str">
            <v>Будівництво та забезпечення розвитку метрополітену в містах, в яких відбуватимуться матчі чемпіонату Євро-2012</v>
          </cell>
        </row>
        <row r="1368">
          <cell r="B1368" t="str">
            <v>3107210</v>
          </cell>
          <cell r="C1368" t="str">
            <v>Будівництво, реконструкція, капітальний ремонт мереж і споруд централізованого водопостачання і водовідведення у містах, в яких відбуватимуться матчі чемпіонату</v>
          </cell>
        </row>
        <row r="1369">
          <cell r="B1369" t="str">
            <v>3107250</v>
          </cell>
          <cell r="C1369" t="str">
            <v>Виконання Державної цільової програми з питань підготовки та проведення в Україні фінальної частини чемпіонату Європи 2012 року з футболу</v>
          </cell>
        </row>
        <row r="1370">
          <cell r="B1370" t="str">
            <v>3107260</v>
          </cell>
          <cell r="C1370" t="str">
            <v>Будівництво спортивних споруд з штучним льодом відповідно до Державної цільової соціальної програми "Хокей України"</v>
          </cell>
        </row>
        <row r="1371">
          <cell r="B1371" t="str">
            <v>3107270</v>
          </cell>
          <cell r="C1371" t="str">
            <v>Капітальний ремонт (перша черга), технічне переоснащення інженерних та функціональних систем, поточний ремонт приміщень і територій Палацу спорту в м. Києві</v>
          </cell>
        </row>
        <row r="1372">
          <cell r="B1372" t="str">
            <v>3108000</v>
          </cell>
          <cell r="C1372" t="str">
            <v>Державна авіаційна служба України</v>
          </cell>
        </row>
        <row r="1373">
          <cell r="B1373" t="str">
            <v>3108010</v>
          </cell>
          <cell r="C1373" t="str">
            <v>Керівництво та управління у сфері авіаційного транспорту</v>
          </cell>
        </row>
        <row r="1374">
          <cell r="B1374" t="str">
            <v>3108020</v>
          </cell>
          <cell r="C1374" t="str">
            <v>Медичне обслуговування та сертифікація льотно-диспетчерського складу працівників авіаційного транспорту та надання первинної медичної допомоги пасажирам</v>
          </cell>
        </row>
        <row r="1375">
          <cell r="B1375" t="str">
            <v>3108030</v>
          </cell>
          <cell r="C1375" t="str">
            <v>Передпольотний та передзмінний контроль льотно-диспетчерського складу працівників авіаційного транспорту та надання первинної медичної допомоги пасажирам</v>
          </cell>
        </row>
        <row r="1376">
          <cell r="B1376" t="str">
            <v>3108050</v>
          </cell>
          <cell r="C1376" t="str">
            <v>Придбання повітряних суден</v>
          </cell>
        </row>
        <row r="1377">
          <cell r="B1377" t="str">
            <v>3108060</v>
          </cell>
          <cell r="C1377" t="str">
            <v>Будівництво, реконструкція, ремонт та проектування аеропортів в рамках підготовки до Євро-2012</v>
          </cell>
        </row>
        <row r="1378">
          <cell r="B1378" t="str">
            <v>3108070</v>
          </cell>
          <cell r="C1378" t="str">
            <v>Придбання літаків на умовах фінансового лізингу</v>
          </cell>
        </row>
        <row r="1379">
          <cell r="B1379" t="str">
            <v>3108830</v>
          </cell>
          <cell r="C1379" t="str">
            <v>Будівництво, реконструкція та ремонт аеропортів державної і комунальної власності</v>
          </cell>
        </row>
        <row r="1380">
          <cell r="B1380" t="str">
            <v>3109000</v>
          </cell>
          <cell r="C1380" t="str">
            <v>Державна служба України з безпеки на транспорті</v>
          </cell>
        </row>
        <row r="1381">
          <cell r="B1381" t="str">
            <v>3109010</v>
          </cell>
          <cell r="C1381" t="str">
            <v>Здійснення державного контролю з питань безпеки на транспорті</v>
          </cell>
        </row>
        <row r="1382">
          <cell r="B1382" t="str">
            <v>3110000</v>
          </cell>
          <cell r="C1382" t="str">
            <v>Державне агентство автомобільних доріг України</v>
          </cell>
        </row>
        <row r="1383">
          <cell r="B1383" t="str">
            <v>3111000</v>
          </cell>
          <cell r="C1383" t="str">
            <v>Апарат Державного агентства автомобільних доріг України</v>
          </cell>
        </row>
        <row r="1384">
          <cell r="B1384" t="str">
            <v>3111010</v>
          </cell>
          <cell r="C1384" t="str">
            <v>Керівництво та управління у сфері будівництва, ремонту та утримання автомобільних доріг</v>
          </cell>
        </row>
        <row r="1385">
          <cell r="B1385" t="str">
            <v>3111020</v>
          </cell>
          <cell r="C1385" t="str">
            <v>Розвиток мережі та утримання автомобільних доріг загального користування державного значення</v>
          </cell>
        </row>
        <row r="1386">
          <cell r="B1386" t="str">
            <v>3111030</v>
          </cell>
          <cell r="C1386" t="str">
            <v>Виконання боргових зобов'язань за запозиченнями, залученими державою або під державні гарантії на розвиток мережі автомобільних доріг  загального користування</v>
          </cell>
        </row>
        <row r="1387">
          <cell r="B1387" t="str">
            <v>3111040</v>
          </cell>
          <cell r="C1387" t="str">
            <v>Будівництво мостового переходу у м. Запоріжжя</v>
          </cell>
        </row>
        <row r="1388">
          <cell r="B1388" t="str">
            <v>3111090</v>
          </cell>
          <cell r="C1388" t="str">
            <v>Розвиток дорожнього господарства областей української частини Карпатського єврорегіону (зокрема доріг Мукачеве і Львів, Татарів і Каміянець-Подільський, СтрийіМамалига)</v>
          </cell>
        </row>
        <row r="1389">
          <cell r="B1389" t="str">
            <v>3111100</v>
          </cell>
          <cell r="C1389" t="str">
            <v>Покращення стану автомобільних доріг загального користування за маршрутом Львів і Тернопіль і Умань; Біла Церква і Одеса і Миколаїв і Херсон</v>
          </cell>
        </row>
        <row r="1390">
          <cell r="B1390" t="str">
            <v>3111120</v>
          </cell>
          <cell r="C1390" t="str">
            <v>Покращення стану автомобільної дороги загального користування державного значення  М-03 Київ-Харків-Довжанський</v>
          </cell>
        </row>
        <row r="1391">
          <cell r="B1391" t="str">
            <v>3111130</v>
          </cell>
          <cell r="C1391" t="str">
            <v>Покращення стану автомобільних доріг загального користування за маршрутом Харків і Куп'янськ і Сватове і Станиця Луганська</v>
          </cell>
        </row>
        <row r="1392">
          <cell r="B1392" t="str">
            <v>3111140</v>
          </cell>
          <cell r="C1392" t="str">
            <v>Покращення стану автомобільної дороги Н-31 Дніпро - Царичанка - Кобеляки - Решетилівка</v>
          </cell>
        </row>
        <row r="1393">
          <cell r="B1393" t="str">
            <v>3111150</v>
          </cell>
          <cell r="C1393" t="str">
            <v>Покращення стану автомобільної дороги Харків - Охтирка</v>
          </cell>
        </row>
        <row r="1394">
          <cell r="B1394" t="str">
            <v>3111160</v>
          </cell>
          <cell r="C1394" t="str">
            <v>Покращення стану автомобільної дороги Житомир - Чернівці</v>
          </cell>
        </row>
        <row r="1395">
          <cell r="B1395" t="str">
            <v>3111600</v>
          </cell>
          <cell r="C1395" t="str">
            <v>Розвиток автомагістралей та реформа дорожнього сектору</v>
          </cell>
        </row>
        <row r="1396">
          <cell r="B1396" t="str">
            <v>3111610</v>
          </cell>
          <cell r="C1396" t="str">
            <v>Розбудова прикордонної дорожньої інфраструктури на українсько-польському кордоні</v>
          </cell>
        </row>
        <row r="1397">
          <cell r="B1397" t="str">
            <v>3111620</v>
          </cell>
          <cell r="C1397" t="str">
            <v>Розбудова прикордонної дорожньої інфраструктури на українсько-угорському державному кордоні</v>
          </cell>
        </row>
        <row r="1398">
          <cell r="B1398" t="str">
            <v>3111800</v>
          </cell>
          <cell r="C1398" t="str">
            <v>Реалізація державного інвестиційного проекту "Покращення стану автомобільних доріг загального користування у Львівській області"</v>
          </cell>
        </row>
        <row r="1399">
          <cell r="B1399" t="str">
            <v>3111820</v>
          </cell>
          <cell r="C1399" t="str">
            <v>Розвиток автомобільної дороги Р-52 Дніпропетровськ - Царичанка - Кобеляки - Решетилівка</v>
          </cell>
        </row>
        <row r="1400">
          <cell r="B1400" t="str">
            <v>3120000</v>
          </cell>
          <cell r="C1400" t="str">
            <v>Міністерство інфраструктури України (загальнодержавні витрати)</v>
          </cell>
        </row>
        <row r="1401">
          <cell r="B1401" t="str">
            <v>3121000</v>
          </cell>
          <cell r="C1401" t="str">
            <v>Міністерство інфраструктури України (загальнодержавні витрати)</v>
          </cell>
        </row>
        <row r="1402">
          <cell r="B1402" t="str">
            <v>3121020</v>
          </cell>
          <cell r="C1402" t="str">
            <v>Субвенція з державного бюджету місцевим бюджетам на  будівництво та розвиток мережі метрополітенів</v>
          </cell>
        </row>
        <row r="1403">
          <cell r="B1403" t="str">
            <v>3121080</v>
          </cell>
          <cell r="C1403"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1404">
          <cell r="B1404" t="str">
            <v>3130000</v>
          </cell>
          <cell r="C1404" t="str">
            <v>Державне агентство автомобільних доріг України (загальнодержавні видатки та кредитування)</v>
          </cell>
        </row>
        <row r="1405">
          <cell r="B1405" t="str">
            <v>3131000</v>
          </cell>
          <cell r="C1405" t="str">
            <v>Державне агентство автомобільних доріг України (загальнодержавні видатки та кредитування)</v>
          </cell>
        </row>
        <row r="1406">
          <cell r="B1406" t="str">
            <v>3131020</v>
          </cell>
          <cell r="C1406" t="str">
            <v>Субвенція з державного бюджету місцевим бюджетам на будівництво, реконструкцію, ремонт та утримання вулиць і доріг комунальної власності у населених пунктах</v>
          </cell>
        </row>
        <row r="1407">
          <cell r="B1407" t="str">
            <v>3131070</v>
          </cell>
          <cell r="C1407" t="str">
            <v>Субвенція з державного бюджету міському бюджету на покращення стану автомобільних доріг загального користування в м. Кропивницький (включаючи проведення капітального ремонту шляхопроводу через залізницю по пров. Обіїздному)</v>
          </cell>
        </row>
        <row r="1408">
          <cell r="B1408" t="str">
            <v>3131080</v>
          </cell>
          <cell r="C1408" t="str">
            <v>Субвенція з державного бюджету обласному бюджету Херсонської області на будівництво шляхопроводу по просп. Адмірала Сенявіна - вул. Залаегерсег у м. Херсоні</v>
          </cell>
        </row>
        <row r="1409">
          <cell r="B1409" t="str">
            <v>3131090</v>
          </cell>
          <cell r="C1409" t="str">
            <v>Субвенція з державного бюджету місцевим бюджетам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v>
          </cell>
        </row>
        <row r="1410">
          <cell r="B1410" t="str">
            <v>3131200</v>
          </cell>
          <cell r="C1410" t="str">
            <v>Субвенція з державного бюджету обласному бюджету Херсонської області на будівництво шляхопроводу по просп. Адмірала Сенявіна і вул. Залаегерсег у м. Херсоні</v>
          </cell>
        </row>
        <row r="1411">
          <cell r="B1411" t="str">
            <v>3200000</v>
          </cell>
          <cell r="C1411" t="str">
            <v>Міністерство надзвичайних ситуацій України</v>
          </cell>
        </row>
        <row r="1412">
          <cell r="B1412" t="str">
            <v>3201000</v>
          </cell>
          <cell r="C1412" t="str">
            <v>Апарат Міністерства надзвичайних ситуацій України</v>
          </cell>
        </row>
        <row r="1413">
          <cell r="B1413" t="str">
            <v>3201010</v>
          </cell>
          <cell r="C1413" t="str">
            <v>Керівництво та управління у сфері надзвичайних ситуацій</v>
          </cell>
        </row>
        <row r="1414">
          <cell r="B1414" t="str">
            <v>3201030</v>
          </cell>
          <cell r="C1414" t="str">
            <v>Створення оперативного резерву для забезпечення ліквідації надзвичайних ситуацій</v>
          </cell>
        </row>
        <row r="1415">
          <cell r="B1415" t="str">
            <v>3201050</v>
          </cell>
          <cell r="C1415" t="str">
            <v>Авіаційні роботи з пошуку і рятування</v>
          </cell>
        </row>
        <row r="1416">
          <cell r="B1416" t="str">
            <v>3201060</v>
          </cell>
          <cell r="C1416" t="str">
            <v>Гідрометеорологічна діяльність</v>
          </cell>
        </row>
        <row r="1417">
          <cell r="B1417" t="str">
            <v>3201070</v>
          </cell>
          <cell r="C1417" t="str">
            <v>Прикладні наукові та науково-технічні розробки, виконання робіт за державними цільовими програмами і державним замовленням у сфері гідрометеорології, підготовка наукових кадрів</v>
          </cell>
        </row>
        <row r="1418">
          <cell r="B1418" t="str">
            <v>3201090</v>
          </cell>
          <cell r="C1418" t="str">
            <v>Проведення розрахунків з міжнародними експертами за надання юридичних послуг</v>
          </cell>
        </row>
        <row r="1419">
          <cell r="B1419" t="str">
            <v>3201130</v>
          </cell>
          <cell r="C1419" t="str">
            <v>Інформування громадськості з питань цивільного захисту населення</v>
          </cell>
        </row>
        <row r="1420">
          <cell r="B1420" t="str">
            <v>3201270</v>
          </cell>
          <cell r="C1420" t="str">
            <v>Розвиток та супроводження Урядової інформаційно-аналітичної системи з питань надзвичайних ситуацій</v>
          </cell>
        </row>
        <row r="1421">
          <cell r="B1421" t="str">
            <v>3201280</v>
          </cell>
          <cell r="C1421" t="str">
            <v>Забезпечення діяльності сил цивільного захисту</v>
          </cell>
        </row>
        <row r="1422">
          <cell r="B1422" t="str">
            <v>3201290</v>
          </cell>
          <cell r="C1422" t="str">
            <v>Заходи щодо ліквідації наслідків надзвичайної ситуації на території Мелітопольського району Запорізької області</v>
          </cell>
        </row>
        <row r="1423">
          <cell r="B1423" t="str">
            <v>3201300</v>
          </cell>
          <cell r="C1423" t="str">
            <v>Медичне забезпечення та санаторно-курортне лікування працівників, військовослужбовців та осіб рядового і начальницького складу Міністерства надзвичайних ситуацій України та членів їх сімей, здійснення санітарних та протиепідемічних заходів</v>
          </cell>
        </row>
        <row r="1424">
          <cell r="B1424" t="str">
            <v>3201310</v>
          </cell>
          <cell r="C1424" t="str">
            <v>Експертно-аналітичне супроводження та моніторинг наукових проектів з екологічної безпеки</v>
          </cell>
        </row>
        <row r="1425">
          <cell r="B1425" t="str">
            <v>3201340</v>
          </cell>
          <cell r="C1425" t="str">
            <v>Прикладні дослідження і розробки та науково-дослідні роботи у сфері цивільного захисту і пожежної безпеки</v>
          </cell>
        </row>
        <row r="1426">
          <cell r="B1426" t="str">
            <v>3201350</v>
          </cell>
          <cell r="C1426" t="str">
            <v>Знешкодження вибухонебезпечних предметів, що залишилися з часів Другої світової війни в районі міст Севастополя та Керчі</v>
          </cell>
        </row>
        <row r="1427">
          <cell r="B1427" t="str">
            <v>3201360</v>
          </cell>
          <cell r="C1427" t="str">
            <v>Підготовка кадрів у сфері цивільного захисту</v>
          </cell>
        </row>
        <row r="1428">
          <cell r="B1428" t="str">
            <v>3201390</v>
          </cell>
          <cell r="C1428" t="str">
            <v>Створення та впровадження системи екстреної допомоги населенню за єдиним телефонним номером 112</v>
          </cell>
        </row>
        <row r="1429">
          <cell r="B1429" t="str">
            <v>3201430</v>
          </cell>
          <cell r="C1429" t="str">
            <v>Матеріально-технічне забезпечення мобільного госпіталю</v>
          </cell>
        </row>
        <row r="1430">
          <cell r="B1430" t="str">
            <v>3201440</v>
          </cell>
          <cell r="C1430" t="str">
            <v>Пошук та знешкодження залишків хімічної зброї, затопленої у виключній (морській) економічній зоні України</v>
          </cell>
        </row>
        <row r="1431">
          <cell r="B1431" t="str">
            <v>3201450</v>
          </cell>
          <cell r="C1431" t="str">
            <v>Будівництво (придбання) житла для військовослужбовців,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v>
          </cell>
        </row>
        <row r="1432">
          <cell r="B1432" t="str">
            <v>3201460</v>
          </cell>
          <cell r="C1432" t="str">
            <v>Аварійно-рятувальні заходи на загальнодержавному і регіональному рівнях при надзвичайних ситуаціях</v>
          </cell>
        </row>
        <row r="1433">
          <cell r="B1433" t="str">
            <v>3201470</v>
          </cell>
          <cell r="C1433" t="str">
            <v>Реалізація комплексної програми розвитку системи зв'язку,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v>
          </cell>
        </row>
        <row r="1434">
          <cell r="B1434" t="str">
            <v>3201490</v>
          </cell>
          <cell r="C1434" t="str">
            <v>Придбання пожежної техніки та обладнання вітчизняного виробництва</v>
          </cell>
        </row>
        <row r="1435">
          <cell r="B1435" t="str">
            <v>3201510</v>
          </cell>
          <cell r="C1435" t="str">
            <v>Ліквідація наслідків надзвичайної ситуації на території військової частини А0829 (м. Лозова Харківської області)</v>
          </cell>
        </row>
        <row r="1436">
          <cell r="B1436" t="str">
            <v>3201540</v>
          </cell>
          <cell r="C1436" t="str">
            <v>Придбання спеціальної аварійно-рятувальної, пожежної техніки та обладнання, в тому числі авіаційної техніки</v>
          </cell>
        </row>
        <row r="1437">
          <cell r="B1437" t="str">
            <v>3201580</v>
          </cell>
          <cell r="C1437" t="str">
            <v>Здійснення заходів із створення сучасних систем надання допомоги у разі виникнення надзвичайних ситуацій для підготовки та проведення Євро - 2012</v>
          </cell>
        </row>
        <row r="1438">
          <cell r="B1438" t="str">
            <v>3202000</v>
          </cell>
          <cell r="C1438" t="str">
            <v>Державне агентство України з управління зоною відчуження</v>
          </cell>
        </row>
        <row r="1439">
          <cell r="B1439" t="str">
            <v>3202050</v>
          </cell>
          <cell r="C1439" t="str">
            <v>Будівництво пускового комплексу "Вектор" та експлуатація його об'єктів</v>
          </cell>
        </row>
        <row r="1440">
          <cell r="B1440" t="str">
            <v>3202100</v>
          </cell>
          <cell r="C1440" t="str">
            <v>Здійснення заходів громадськими організаціями по соціальному захисту громадян, які постраждали внаслідок Чорнобильської катастрофи</v>
          </cell>
        </row>
        <row r="1441">
          <cell r="B1441" t="str">
            <v>3202130</v>
          </cell>
          <cell r="C1441" t="str">
            <v>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v>
          </cell>
        </row>
        <row r="1442">
          <cell r="B1442" t="str">
            <v>3202140</v>
          </cell>
          <cell r="C1442" t="str">
            <v>Внесок України до Рахунку ядерної безпеки ЄБРР</v>
          </cell>
        </row>
        <row r="1443">
          <cell r="B1443" t="str">
            <v>3204000</v>
          </cell>
          <cell r="C1443" t="str">
            <v>Державна спеціальна (воєнізована) аварійно-рятувальна служба</v>
          </cell>
        </row>
        <row r="1444">
          <cell r="B1444" t="str">
            <v>3208000</v>
          </cell>
          <cell r="C1444" t="str">
            <v>Державна служба гірничого нагляду та промислової безпеки України</v>
          </cell>
        </row>
        <row r="1445">
          <cell r="B1445" t="str">
            <v>3208020</v>
          </cell>
          <cell r="C1445" t="str">
            <v>Підвищення кваліфікації кадрів у сфері промислової безпеки та наглядової діяльності</v>
          </cell>
        </row>
        <row r="1446">
          <cell r="B1446" t="str">
            <v>3208060</v>
          </cell>
          <cell r="C1446" t="str">
            <v>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(УТАС)</v>
          </cell>
        </row>
        <row r="1447">
          <cell r="B1447" t="str">
            <v>3209000</v>
          </cell>
          <cell r="C1447" t="str">
            <v>Державна інспекція техногенної безпеки України</v>
          </cell>
        </row>
        <row r="1448">
          <cell r="B1448" t="str">
            <v>3209010</v>
          </cell>
          <cell r="C1448" t="str">
            <v>Керівництво та управління у сфері техногенної безпеки</v>
          </cell>
        </row>
        <row r="1449">
          <cell r="B1449" t="str">
            <v>3209020</v>
          </cell>
          <cell r="C1449" t="str">
            <v>Забезпечення діяльності підрозділів техногенної безпеки</v>
          </cell>
        </row>
        <row r="1450">
          <cell r="B1450" t="str">
            <v>3209030</v>
          </cell>
          <cell r="C1450" t="str">
            <v>Прикладні наукові та науково-технічні розробки, виконання робіт за державними цільовими програмами і державним замовленням у сфері цивільного захисту та пожежної безпеки, підготовка наукових кадрів</v>
          </cell>
        </row>
        <row r="1451">
          <cell r="B1451" t="str">
            <v>3210000</v>
          </cell>
          <cell r="C1451" t="str">
            <v>Міністерство надзвичайних ситуацій України (загальнодержавні витрати)</v>
          </cell>
        </row>
        <row r="1452">
          <cell r="B1452" t="str">
            <v>3211000</v>
          </cell>
          <cell r="C1452" t="str">
            <v>Міністерство надзвичайних ситуацій України (загальнодержавні витрати)</v>
          </cell>
        </row>
        <row r="1453">
          <cell r="B1453" t="str">
            <v>3211060</v>
          </cell>
          <cell r="C1453" t="str">
            <v>Субвенція з державного бюджету місцевим бюджетам для проведення заходів по ліквідації наслідків стихійного лиха</v>
          </cell>
        </row>
        <row r="1454">
          <cell r="B1454" t="str">
            <v>3300000</v>
          </cell>
          <cell r="C1454" t="str">
            <v>Державна фіскальна служба України</v>
          </cell>
        </row>
        <row r="1455">
          <cell r="B1455" t="str">
            <v>3301000</v>
          </cell>
          <cell r="C1455" t="str">
            <v>Апарат Державної фіскальної служби України</v>
          </cell>
        </row>
        <row r="1456">
          <cell r="B1456" t="str">
            <v>3301010</v>
          </cell>
          <cell r="C1456" t="str">
            <v>Керівництво та управління у сфері фіскальної політики</v>
          </cell>
        </row>
        <row r="1457">
          <cell r="B1457" t="str">
            <v>3301020</v>
          </cell>
          <cell r="C1457" t="str">
            <v>Прикладні дослідження і розробки у сфері доходів і зборів та фінансового права</v>
          </cell>
        </row>
        <row r="1458">
          <cell r="B1458" t="str">
            <v>3301030</v>
          </cell>
          <cell r="C1458" t="str">
            <v>Підвищення кваліфікації у сфері фіскальної політики</v>
          </cell>
        </row>
        <row r="1459">
          <cell r="B1459" t="str">
            <v>3301040</v>
          </cell>
          <cell r="C1459" t="str">
            <v>Підготовка кадрів у сфері доходів і зборів вищими навчальними закладами І і ІІ рівнів акредитації</v>
          </cell>
        </row>
        <row r="1460">
          <cell r="B1460" t="str">
            <v>3301050</v>
          </cell>
          <cell r="C1460" t="str">
            <v>Підготовка кадрів та підвищення кваліфікації у сфері доходів і зборів вищими навчальними закладами ІІІ і ІV рівнів акредитації</v>
          </cell>
        </row>
        <row r="1461">
          <cell r="B1461" t="str">
            <v>3400000</v>
          </cell>
          <cell r="C1461" t="str">
            <v>Міністерство молоді та спорту України</v>
          </cell>
        </row>
        <row r="1462">
          <cell r="B1462" t="str">
            <v>3401000</v>
          </cell>
          <cell r="C1462" t="str">
            <v>Апарат Міністерства молоді та спорту України</v>
          </cell>
        </row>
        <row r="1463">
          <cell r="B1463" t="str">
            <v>3401010</v>
          </cell>
          <cell r="C1463" t="str">
            <v>Керівництво та управління у сфері молоді та спорту</v>
          </cell>
        </row>
        <row r="1464">
          <cell r="B1464" t="str">
            <v>3401030</v>
          </cell>
          <cell r="C1464" t="str">
            <v>Функціонування Музею спортивної слави</v>
          </cell>
        </row>
        <row r="1465">
          <cell r="B1465" t="str">
            <v>3401040</v>
          </cell>
          <cell r="C1465" t="str">
            <v>Фундаментальні та прикладні наукові дослідження у сфері молоді та спорту</v>
          </cell>
        </row>
        <row r="1466">
          <cell r="B1466" t="str">
            <v>3401060</v>
          </cell>
          <cell r="C1466" t="str">
            <v>Методичне забезпечення у сфері спорту</v>
          </cell>
        </row>
        <row r="1467">
          <cell r="B1467" t="str">
            <v>3401070</v>
          </cell>
          <cell r="C1467" t="str">
            <v>Здійснення заходів державної політики з питань молоді та державна підтримка молодіжних та дитячих громадських організацій</v>
          </cell>
        </row>
        <row r="1468">
          <cell r="B1468" t="str">
            <v>3401110</v>
          </cell>
          <cell r="C1468" t="str">
            <v>Розвиток спорту серед осіб з інвалідністю та їх фізкультурно-спортивна реабілітація</v>
          </cell>
        </row>
        <row r="1469">
          <cell r="B1469" t="str">
            <v>3401120</v>
          </cell>
          <cell r="C1469" t="str">
            <v>Підготовка і участь національних збірних команд в Паралімпійських  і Дефлімпійських іграх</v>
          </cell>
        </row>
        <row r="1470">
          <cell r="B1470" t="str">
            <v>3401220</v>
          </cell>
          <cell r="C1470" t="str">
            <v>Розвиток фізичної культури, спорту вищих досягнень та резервного спорту</v>
          </cell>
        </row>
        <row r="1471">
          <cell r="B1471" t="str">
            <v>3401280</v>
          </cell>
          <cell r="C1471" t="str">
            <v>Фінансова підтримка громадських організацій фізкультурно-спортивного спрямування</v>
          </cell>
        </row>
        <row r="1472">
          <cell r="B1472" t="str">
            <v>3401320</v>
          </cell>
          <cell r="C1472" t="str">
            <v>Підготовка і участь національних збірних команд в Олімпійських, Юнацьких Олімпійських, Всесвітніх та Європейських іграх</v>
          </cell>
        </row>
        <row r="1473">
          <cell r="B1473" t="str">
            <v>3410000</v>
          </cell>
          <cell r="C1473" t="str">
            <v>Міністерство  молоді та спорту України (загальнодержавні видатки та кредитування)</v>
          </cell>
        </row>
        <row r="1474">
          <cell r="B1474" t="str">
            <v>3411000</v>
          </cell>
          <cell r="C1474" t="str">
            <v>Міністерство  молоді та спорту України (загальнодержавні видатки та кредитування)</v>
          </cell>
        </row>
        <row r="1475">
          <cell r="B1475" t="str">
            <v>3411020</v>
          </cell>
          <cell r="C1475" t="str">
            <v>Субвенція з державного бюджету місцевим бюджетам на часткове  фінансування дитячо-юнацьких спортивних шкіл, які  до 2015 року отримували підтримку з Фонду соціального страхування з тимчасової втрати працездатності</v>
          </cell>
        </row>
        <row r="1476">
          <cell r="B1476" t="str">
            <v>3411160</v>
          </cell>
          <cell r="C1476" t="str">
            <v>Субвенція з державного бюджету місцевим бюджетам Донецької області на підготовку спортивних об'єктів, на яких проводитиметься чемпіонат світу з легкої атлетики у 2013 році</v>
          </cell>
        </row>
        <row r="1477">
          <cell r="B1477" t="str">
            <v>3411170</v>
          </cell>
          <cell r="C1477" t="str">
            <v>Субвенція з державного бюджету обласному бюджету Луганської області на здійснення капітального ремонту, реконструкції та будівництва споруд Луганського обласного фізкультурно-оздоровчого центру "Авангард" в м. Луганську</v>
          </cell>
        </row>
        <row r="1478">
          <cell r="B1478" t="str">
            <v>3411180</v>
          </cell>
          <cell r="C1478" t="str">
            <v>Субвенція з державного бюджету місцевим бюджетам на будівництво/реконструкцію палаців спорту</v>
          </cell>
        </row>
        <row r="1479">
          <cell r="B1479" t="str">
            <v>3411190</v>
          </cell>
          <cell r="C1479" t="str">
            <v>Субвенція з державного бюджету обласному бюджету Івано-Франківської області на будівництво сучасного біатлонного комплексу</v>
          </cell>
        </row>
        <row r="1480">
          <cell r="B1480" t="str">
            <v>3500000</v>
          </cell>
          <cell r="C1480" t="str">
            <v>Міністерство фінансів України</v>
          </cell>
        </row>
        <row r="1481">
          <cell r="B1481" t="str">
            <v>3501000</v>
          </cell>
          <cell r="C1481" t="str">
            <v>Апарат Міністерства фінансів України</v>
          </cell>
        </row>
        <row r="1482">
          <cell r="B1482" t="str">
            <v>3501010</v>
          </cell>
          <cell r="C1482" t="str">
            <v>Керівництво та управління у сфері фінансів</v>
          </cell>
        </row>
        <row r="1483">
          <cell r="B1483" t="str">
            <v>3501020</v>
          </cell>
          <cell r="C1483" t="str">
            <v>Створення автоматизованої інформаційно-аналітичної системи фінансових і фіскальних органів</v>
          </cell>
        </row>
        <row r="1484">
          <cell r="B1484" t="str">
            <v>3501030</v>
          </cell>
          <cell r="C1484" t="str">
            <v>Прикладні наукові розробки у сфері розвитку державних фінансів</v>
          </cell>
        </row>
        <row r="1485">
          <cell r="B1485" t="str">
            <v>3501040</v>
          </cell>
          <cell r="C1485" t="str">
            <v>Підготовка кадрів для фінансової системи вищими навчальними закладами І і ІІ рівнів акредитації</v>
          </cell>
        </row>
        <row r="1486">
          <cell r="B1486" t="str">
            <v>3501050</v>
          </cell>
          <cell r="C1486" t="str">
            <v>Підготовка кадрів для фінансової системи вищими навчальними закладами ІІІ і ІV рівнів акредитації</v>
          </cell>
        </row>
        <row r="1487">
          <cell r="B1487" t="str">
            <v>3501060</v>
          </cell>
          <cell r="C1487" t="str">
            <v>Підвищення кваліфікації кадрів фінансової системи</v>
          </cell>
        </row>
        <row r="1488">
          <cell r="B1488" t="str">
            <v>3501070</v>
          </cell>
          <cell r="C1488" t="str">
            <v>Функціонування Музею коштовного і декоративного каміння</v>
          </cell>
        </row>
        <row r="1489">
          <cell r="B1489" t="str">
            <v>3501080</v>
          </cell>
          <cell r="C1489" t="str">
            <v>Фінансова підтримка журналу "Фінанси України"</v>
          </cell>
        </row>
        <row r="1490">
          <cell r="B1490" t="str">
            <v>3501090</v>
          </cell>
          <cell r="C1490" t="str">
            <v>Підтримка культурно-оздоровчих та соціальних заходів фінансової системи</v>
          </cell>
        </row>
        <row r="1491">
          <cell r="B1491" t="str">
            <v>3501100</v>
          </cell>
          <cell r="C1491" t="str">
            <v>Наукове і науково-методичне забезпечення у сфері виробництва і використання дорогоцінного і напівдорогоцінного каміння та забезпечення виробничих та соціально-культурних потреб у дорогоцінних металах і дорогоцінному камінні</v>
          </cell>
        </row>
        <row r="1492">
          <cell r="B1492" t="str">
            <v>3501110</v>
          </cell>
          <cell r="C1492" t="str">
            <v>Підготовка наукових кадрів у сфері фінансів</v>
          </cell>
        </row>
        <row r="1493">
          <cell r="B1493" t="str">
            <v>3501120</v>
          </cell>
          <cell r="C1493" t="str">
            <v>Прикладні наукові розробки, наукове забезпечення пріоритетних напрямів фінансово-бюджетної політики, підготовка наукових кадрів у сфері фінансів</v>
          </cell>
        </row>
        <row r="1494">
          <cell r="B1494" t="str">
            <v>3501130</v>
          </cell>
          <cell r="C1494"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1495">
          <cell r="B1495" t="str">
            <v>3501140</v>
          </cell>
          <cell r="C1495" t="str">
            <v>Внески до міжнародних організацій</v>
          </cell>
        </row>
        <row r="1496">
          <cell r="B1496" t="str">
            <v>3501160</v>
          </cell>
          <cell r="C1496" t="str">
            <v>Заходи щодо поступової компенсації громадянам втрат від знецінення грошових заощаджень</v>
          </cell>
        </row>
        <row r="1497">
          <cell r="B1497" t="str">
            <v>3501180</v>
          </cell>
          <cell r="C1497" t="str">
            <v>Обслуговування зовнішнього державного боргу</v>
          </cell>
        </row>
        <row r="1498">
          <cell r="B1498" t="str">
            <v>3501190</v>
          </cell>
          <cell r="C1498" t="str">
            <v>Оплата послуг юридичних осіб, які залучаються для стягнення простроченої заборгованості перед державою за кредитами, залученими державою або під державні гарантії, та бюджетними позичками, а також банкрутством позичальника</v>
          </cell>
        </row>
        <row r="1499">
          <cell r="B1499" t="str">
            <v>3501200</v>
          </cell>
          <cell r="C1499" t="str">
            <v>Науково-методичне забезпечення у сфері виробництва і використання дорогоцінного і напівдорогоцінного каміння</v>
          </cell>
        </row>
        <row r="1500">
          <cell r="B1500" t="str">
            <v>3501220</v>
          </cell>
          <cell r="C1500" t="str">
            <v>Підтримка культурно-оздоровчих та соціальних заходів фінансової системи</v>
          </cell>
        </row>
        <row r="1501">
          <cell r="B1501" t="str">
            <v>3501230</v>
          </cell>
          <cell r="C1501" t="str">
            <v>Здійснення м. Києвом функцій столиці</v>
          </cell>
        </row>
        <row r="1502">
          <cell r="B1502" t="str">
            <v>3501250</v>
          </cell>
          <cell r="C1502" t="str">
            <v>Збільшення статутного капіталу ВАТ "Державний ощадний банк"</v>
          </cell>
        </row>
        <row r="1503">
          <cell r="B1503" t="str">
            <v>3501260</v>
          </cell>
          <cell r="C1503" t="str">
            <v>Збільшення статутного капіталу ВАТ "Державний експортно-імпортний банк"</v>
          </cell>
        </row>
        <row r="1504">
          <cell r="B1504" t="str">
            <v>3501270</v>
          </cell>
          <cell r="C1504" t="str">
            <v>Поповнення статутного капіталу Державної іпотечної установи</v>
          </cell>
        </row>
        <row r="1505">
          <cell r="B1505" t="str">
            <v>3501320</v>
          </cell>
          <cell r="C1505" t="str">
            <v>Реалізація інвестиційних проектів соціально-економічного розвитку м. Києва</v>
          </cell>
        </row>
        <row r="1506">
          <cell r="B1506" t="str">
            <v>3501340</v>
          </cell>
          <cell r="C1506" t="str">
            <v>Заходи по імплементації Бюджетного та Податкового кодексів</v>
          </cell>
        </row>
        <row r="1507">
          <cell r="B1507" t="str">
            <v>3501380</v>
          </cell>
          <cell r="C1507" t="str">
            <v>Збільшення статутного капіталу Державної іпотечної установи</v>
          </cell>
        </row>
        <row r="1508">
          <cell r="B1508" t="str">
            <v>3501400</v>
          </cell>
          <cell r="C1508" t="str">
            <v>Поповнення Фонду гарантування вкладів фізичних осіб</v>
          </cell>
        </row>
        <row r="1509">
          <cell r="B1509" t="str">
            <v>3501410</v>
          </cell>
          <cell r="C1509" t="str">
            <v>Підтримка реалізації Ініціативи з енергетичної ефективності і навколишнього середовища у Східній Європі</v>
          </cell>
        </row>
        <row r="1510">
          <cell r="B1510" t="str">
            <v>3501420</v>
          </cell>
          <cell r="C1510" t="str">
            <v>Заходи щодо організації функціонування на Поліграфкомбінаті "Україна" обладнання з персоніфікації бланків паспорта громадянина України для виїзду за кордон</v>
          </cell>
        </row>
        <row r="1511">
          <cell r="B1511" t="str">
            <v>3501430</v>
          </cell>
          <cell r="C1511" t="str">
            <v>Створення єдиної інформаційно-аналітичної системи обліку та управління коштами соціальної сфери та пенсійного забезпечення і запровадження електронної соціальної картки</v>
          </cell>
        </row>
        <row r="1512">
          <cell r="B1512" t="str">
            <v>3501440</v>
          </cell>
          <cell r="C1512" t="str">
            <v>Оплата послуг радника та проведення заходів, пов'язаних з продажем пакетів акцій банків, що належать державі у статутному капіталі банків, у капіталізації яких взяла участь держава</v>
          </cell>
        </row>
        <row r="1513">
          <cell r="B1513" t="str">
            <v>3501450</v>
          </cell>
          <cell r="C1513" t="str">
            <v>Проведення в Україні зборів групи країн-членів МВФ та Світового банку</v>
          </cell>
        </row>
        <row r="1514">
          <cell r="B1514" t="str">
            <v>3501460</v>
          </cell>
          <cell r="C1514" t="str">
            <v>Фінансування послуг з технічного обслуговування кредитної лінії</v>
          </cell>
        </row>
        <row r="1515">
          <cell r="B1515" t="str">
            <v>3501470</v>
          </cell>
          <cell r="C1515" t="str">
            <v>Сплата послуг з розрахунково-касового обслуговування в рамках реалізації окремих міжнародних договорів України</v>
          </cell>
        </row>
        <row r="1516">
          <cell r="B1516" t="str">
            <v>3501480</v>
          </cell>
          <cell r="C1516" t="str">
            <v>Побудова та функціонування інформаційно-аналітичної платформи верифікації та інші заходи, повіязані з її впровадженням</v>
          </cell>
        </row>
        <row r="1517">
          <cell r="B1517" t="str">
            <v>3501610</v>
          </cell>
          <cell r="C1517" t="str">
            <v>Заходи щодо розвитку фінансового сектора та управління Проектом</v>
          </cell>
        </row>
        <row r="1518">
          <cell r="B1518" t="str">
            <v>3501630</v>
          </cell>
          <cell r="C1518" t="str">
            <v>Модернізація, удосконалення та раціоналізація  механізмів збору даних для статистики державних фінансів</v>
          </cell>
        </row>
        <row r="1519">
          <cell r="B1519" t="str">
            <v>3501640</v>
          </cell>
          <cell r="C1519" t="str">
            <v>Забезпечення діяльності Наглядової Ради по впровадженню проекту модернізації податкових інспекцій</v>
          </cell>
        </row>
        <row r="1520">
          <cell r="B1520" t="str">
            <v>3501650</v>
          </cell>
          <cell r="C1520" t="str">
            <v>Надання кредитів в рамках Проекту "Розширення доступу до ринків фінансових послуг"</v>
          </cell>
        </row>
        <row r="1521">
          <cell r="B1521" t="str">
            <v>3501660</v>
          </cell>
          <cell r="C1521" t="str">
            <v>Модернізація державних фінансів</v>
          </cell>
        </row>
        <row r="1522">
          <cell r="B1522" t="str">
            <v>3501670</v>
          </cell>
          <cell r="C1522" t="str">
            <v>Підготовка до проведення Щорічних зборів ЄБРР</v>
          </cell>
        </row>
        <row r="1523">
          <cell r="B1523" t="str">
            <v>3503000</v>
          </cell>
          <cell r="C1523" t="str">
            <v>Державна пробірна служба України</v>
          </cell>
        </row>
        <row r="1524">
          <cell r="B1524" t="str">
            <v>3503010</v>
          </cell>
          <cell r="C1524" t="str">
            <v>Керівництво та управління у сфері пробірного контролю</v>
          </cell>
        </row>
        <row r="1525">
          <cell r="B1525" t="str">
            <v>3503020</v>
          </cell>
          <cell r="C1525" t="str">
            <v>Наукове забезпечення у сфері пробірного контролю</v>
          </cell>
        </row>
        <row r="1526">
          <cell r="B1526" t="str">
            <v>3504000</v>
          </cell>
          <cell r="C1526" t="str">
            <v>Державна казначейська служба України</v>
          </cell>
        </row>
        <row r="1527">
          <cell r="B1527" t="str">
            <v>3504010</v>
          </cell>
          <cell r="C1527" t="str">
            <v>Керівництво та управління у сфері казначейського обслуговування</v>
          </cell>
        </row>
        <row r="1528">
          <cell r="B1528" t="str">
            <v>3504020</v>
          </cell>
          <cell r="C1528" t="str">
            <v>Підвищення кваліфікації працівників органів Державної казначейської служби України</v>
          </cell>
        </row>
        <row r="1529">
          <cell r="B1529" t="str">
            <v>3504030</v>
          </cell>
          <cell r="C1529" t="str">
            <v>Відшкодування шкоди, завданої громадянинові незаконними діями органів дізнання, досудового слідства, прокуратури і суду, відшкодування громадянинові вартості конфіскованого та безхазяйного майна стягнутого в дохід держави, відшкодування шкоди, завданої ф</v>
          </cell>
        </row>
        <row r="1530">
          <cell r="B1530" t="str">
            <v>3504040</v>
          </cell>
          <cell r="C1530" t="str">
            <v>Заходи щодо виконання рішень суду, що гарантовані державою</v>
          </cell>
        </row>
        <row r="1531">
          <cell r="B1531" t="str">
            <v>3504800</v>
          </cell>
          <cell r="C1531" t="str">
            <v>Забезпечення органів Державної казначейської служби України приміщеннями</v>
          </cell>
        </row>
        <row r="1532">
          <cell r="B1532" t="str">
            <v>3505000</v>
          </cell>
          <cell r="C1532" t="str">
            <v>Державна аудиторська служба України</v>
          </cell>
        </row>
        <row r="1533">
          <cell r="B1533" t="str">
            <v>3505020</v>
          </cell>
          <cell r="C1533" t="str">
            <v>Підвищення кваліфікації працівників Державної фінансової інспекції України</v>
          </cell>
        </row>
        <row r="1534">
          <cell r="B1534" t="str">
            <v>3505040</v>
          </cell>
          <cell r="C1534" t="str">
            <v>Проведення міжнародного аудиту державних банків, ефективності використання державних коштів, отриманих під час капіталізації державою банків, перевірка фінансово-господарської діяльності Фонду соціального страхування з тимчасової втрати працездатності, Ф</v>
          </cell>
        </row>
        <row r="1535">
          <cell r="B1535" t="str">
            <v>3505700</v>
          </cell>
          <cell r="C1535" t="str">
            <v>Поховання Голови Головного контрольно-ревізійного управління Сивульського М.І.</v>
          </cell>
        </row>
        <row r="1536">
          <cell r="B1536" t="str">
            <v>3506000</v>
          </cell>
          <cell r="C1536" t="str">
            <v>Державна митна служба України</v>
          </cell>
        </row>
        <row r="1537">
          <cell r="B1537" t="str">
            <v>3506010</v>
          </cell>
          <cell r="C1537" t="str">
            <v>Керівництво та управління у сфері митної справи</v>
          </cell>
        </row>
        <row r="1538">
          <cell r="B1538" t="str">
            <v>3506020</v>
          </cell>
          <cell r="C1538" t="str">
            <v>Розбудова та модернізація об'єктів митної системи</v>
          </cell>
        </row>
        <row r="1539">
          <cell r="B1539" t="str">
            <v>3506030</v>
          </cell>
          <cell r="C1539" t="str">
            <v>Прикладні дослідження і розробки у сфері митної служби</v>
          </cell>
        </row>
        <row r="1540">
          <cell r="B1540" t="str">
            <v>3506040</v>
          </cell>
          <cell r="C1540" t="str">
            <v>Підвищення кваліфікації працівників органів державної митної служби</v>
          </cell>
        </row>
        <row r="1541">
          <cell r="B1541" t="str">
            <v>3506050</v>
          </cell>
          <cell r="C1541" t="str">
            <v>Прикладні дослідження і розробки у сфері митної служби</v>
          </cell>
        </row>
        <row r="1542">
          <cell r="B1542" t="str">
            <v>3506060</v>
          </cell>
          <cell r="C1542" t="str">
            <v>Облаштування пунктів пропуску через державний кордон, пов'язане з підготовкою  до Євро-2012</v>
          </cell>
        </row>
        <row r="1543">
          <cell r="B1543" t="str">
            <v>3506070</v>
          </cell>
          <cell r="C1543" t="str">
            <v>Впровадження системи захисту транзитних переміщень</v>
          </cell>
        </row>
        <row r="1544">
          <cell r="B1544" t="str">
            <v>3506080</v>
          </cell>
          <cell r="C1544" t="str">
            <v>Створення багатофункціональної комплексної системи "Електронна митниця"</v>
          </cell>
        </row>
        <row r="1545">
          <cell r="B1545" t="str">
            <v>3507000</v>
          </cell>
          <cell r="C1545" t="str">
            <v>Державна фіскальна служба України</v>
          </cell>
        </row>
        <row r="1546">
          <cell r="B1546" t="str">
            <v>3507010</v>
          </cell>
          <cell r="C1546" t="str">
            <v>Керівництво та управління у сфері фіскальної політики</v>
          </cell>
        </row>
        <row r="1547">
          <cell r="B1547" t="str">
            <v>3507020</v>
          </cell>
          <cell r="C1547" t="str">
            <v>Прикладні дослідження і розробки у сфері фіскальної політики</v>
          </cell>
        </row>
        <row r="1548">
          <cell r="B1548" t="str">
            <v>3507030</v>
          </cell>
          <cell r="C1548" t="str">
            <v>Підвищення кваліфікації у сфері фіскальної політики</v>
          </cell>
        </row>
        <row r="1549">
          <cell r="B1549" t="str">
            <v>3507040</v>
          </cell>
          <cell r="C1549" t="str">
            <v>Підготовка кадрів та підвищення кваліфікації Національним університетом державної податкової служби</v>
          </cell>
        </row>
        <row r="1550">
          <cell r="B1550" t="str">
            <v>3507050</v>
          </cell>
          <cell r="C1550" t="str">
            <v>Підготовка кадрів у сфері фіскальної політики вищими навчальними закладами ІІІ і ІV рівнів акредитації</v>
          </cell>
        </row>
        <row r="1551">
          <cell r="B1551" t="str">
            <v>3507060</v>
          </cell>
          <cell r="C1551" t="str">
            <v>Реалізація заходів, передбачених Угодою про фінансування програми "Підтримка секторальної політики управління кордоном в Україні"</v>
          </cell>
        </row>
        <row r="1552">
          <cell r="B1552" t="str">
            <v>3507080</v>
          </cell>
          <cell r="C1552" t="str">
            <v>Створення та підготовка об'єктів інфраструктури Національного університету державної податкової служби до проведення Євро-2012</v>
          </cell>
        </row>
        <row r="1553">
          <cell r="B1553" t="str">
            <v>3507600</v>
          </cell>
          <cell r="C1553" t="str">
            <v>Модернізація податкової служби</v>
          </cell>
        </row>
        <row r="1554">
          <cell r="B1554" t="str">
            <v>3507610</v>
          </cell>
          <cell r="C1554" t="str">
            <v>Реалізація проекту з розбудови прикордонної дорожньої інфраструктури та облаштування пунктів пропуску</v>
          </cell>
        </row>
        <row r="1555">
          <cell r="B1555" t="str">
            <v>3509000</v>
          </cell>
          <cell r="C1555" t="str">
            <v>Державна служба фінансового моніторингу України</v>
          </cell>
        </row>
        <row r="1556">
          <cell r="B1556" t="str">
            <v>3509010</v>
          </cell>
          <cell r="C1556" t="str">
            <v>Керівництво та управління у сфері фінансового моніторингу</v>
          </cell>
        </row>
        <row r="1557">
          <cell r="B1557" t="str">
            <v>3509020</v>
          </cell>
          <cell r="C1557" t="str">
            <v>Перепідготовка та підвищення кваліфікації у сфері боротьби з легалізацією (відмиванням) доходів, одержаних злочинним шляхом, і фінансуванням тероризму</v>
          </cell>
        </row>
        <row r="1558">
          <cell r="B1558" t="str">
            <v>3509800</v>
          </cell>
          <cell r="C1558" t="str">
            <v>Здійснення капітального ремонту будинку по вул.Білоруській,24</v>
          </cell>
        </row>
        <row r="1559">
          <cell r="B1559" t="str">
            <v>3510000</v>
          </cell>
          <cell r="C1559" t="str">
            <v>Міністерство фінансів України (загальнодержавні видатки та кредитування)</v>
          </cell>
        </row>
        <row r="1560">
          <cell r="B1560" t="str">
            <v>3511000</v>
          </cell>
          <cell r="C1560" t="str">
            <v>Міністерство фінансів України (загальнодержавні видатки та кредитування)</v>
          </cell>
        </row>
        <row r="1561">
          <cell r="B1561" t="str">
            <v>3511020</v>
          </cell>
          <cell r="C1561" t="str">
            <v>Субвенція з державного бюджету міському бюджету міста Донецька на  погашення частини кредиту,  залученого  на оновлення парку автобусів та тролейбусів приймаючих міст по підготовці до проведення в Україні фінальної частини чемпіонату Європи 2012 року з ф</v>
          </cell>
        </row>
        <row r="1562">
          <cell r="B1562" t="str">
            <v>3511030</v>
          </cell>
          <cell r="C1562" t="str">
            <v>Резервний фонд</v>
          </cell>
        </row>
        <row r="1563">
          <cell r="B1563" t="str">
            <v>3511050</v>
          </cell>
          <cell r="C1563" t="str">
            <v>Базова дотація</v>
          </cell>
        </row>
        <row r="1564">
          <cell r="B1564" t="str">
            <v>3511060</v>
          </cell>
          <cell r="C1564" t="str">
            <v>Додаткові дотації з державного бюджету місцевим бюджетам</v>
          </cell>
        </row>
        <row r="1565">
          <cell r="B1565" t="str">
            <v>3511070</v>
          </cell>
          <cell r="C1565" t="str">
            <v>Субвенція з державного бюджету місцевим бюджетам на придбання медичного автотранспорту, обладнання для закладів охорони здоров'я</v>
          </cell>
        </row>
        <row r="1566">
          <cell r="B1566" t="str">
            <v>3511080</v>
          </cell>
          <cell r="C1566" t="str">
            <v>Субвенція з державного бюджету районному бюджету Чернігівського району Чернігівської області на будівництво Седнівського навчально-виховного комплексу</v>
          </cell>
        </row>
        <row r="1567">
          <cell r="B1567" t="str">
            <v>3511090</v>
          </cell>
          <cell r="C1567" t="str">
            <v>Державні капітальні видатки, що розподіляються Кабінетом Міністрів України</v>
          </cell>
        </row>
        <row r="1568">
          <cell r="B1568" t="str">
            <v>3511100</v>
          </cell>
          <cell r="C1568" t="str">
            <v>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 що потребують працевлаштування в зв'язку із закінченням строку</v>
          </cell>
        </row>
        <row r="1569">
          <cell r="B1569" t="str">
            <v>3511110</v>
          </cell>
          <cell r="C1569" t="str">
            <v>Стабілізаційна дотація</v>
          </cell>
        </row>
        <row r="1570">
          <cell r="B1570" t="str">
            <v>3511120</v>
          </cell>
          <cell r="C1570" t="str">
            <v>Субвенція з державного бюджету місцевим бюджетам на здійснення заходів щодо соціально-економічного розвитку окремих територій</v>
          </cell>
        </row>
        <row r="1571">
          <cell r="B1571" t="str">
            <v>3511130</v>
          </cell>
          <cell r="C1571" t="str">
            <v>Внески до міжнародних організацій</v>
          </cell>
        </row>
        <row r="1572">
          <cell r="B1572" t="str">
            <v>3511140</v>
          </cell>
          <cell r="C1572" t="str">
            <v>Субвенція з державного бюджету районному бюджету Шацького району Волинської області на будівництво та капітальний ремонт доріг Шацьк - Світязь - Залісся - Пульмо - Шацьк</v>
          </cell>
        </row>
        <row r="1573">
          <cell r="B1573" t="str">
            <v>3511150</v>
          </cell>
          <cell r="C1573"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v>
          </cell>
        </row>
        <row r="1574">
          <cell r="B1574" t="str">
            <v>3511160</v>
          </cell>
          <cell r="C1574" t="str">
            <v>Внески до міжнародних організацій</v>
          </cell>
        </row>
        <row r="1575">
          <cell r="B1575" t="str">
            <v>3511170</v>
          </cell>
          <cell r="C1575" t="str">
            <v>Субвенція з державного бюджету обласному бюджету Одеської області на придбання медичного обладнання для Одеської обласної дитячої клінічної лікарні</v>
          </cell>
        </row>
        <row r="1576">
          <cell r="B1576" t="str">
            <v>3511180</v>
          </cell>
          <cell r="C1576" t="str">
            <v>Субвенція з державного бюджету бюджету Автономної Республіки Крим на соціально-економічний розвиток Автономної Республіки Крим</v>
          </cell>
        </row>
        <row r="1577">
          <cell r="B1577" t="str">
            <v>3511190</v>
          </cell>
          <cell r="C1577" t="str">
            <v>Субвенція з державного бюджету місцевим бюджетам на соціально-економічний розвиток</v>
          </cell>
        </row>
        <row r="1578">
          <cell r="B1578" t="str">
            <v>3511200</v>
          </cell>
          <cell r="C1578" t="str">
            <v>Субвенція з державного бюджету міському бюджету міста Києва на виконання функцій столиці</v>
          </cell>
        </row>
        <row r="1579">
          <cell r="B1579" t="str">
            <v>3511210</v>
          </cell>
          <cell r="C1579" t="str">
            <v>Субвенція з державного бюджету місцевим бюджетам на здійснення заходів щодо соціально-економічного розвитку окремих територій</v>
          </cell>
        </row>
        <row r="1580">
          <cell r="B1580" t="str">
            <v>3511220</v>
          </cell>
          <cell r="C1580" t="str">
            <v>Видатки на реалізацію заходів щодо підвищення обороноздатності і безпеки держави, а також на відновлення об'єктів Донецької та Луганської областей, що розподіляються Кабінетом Міністрів України</v>
          </cell>
        </row>
        <row r="1581">
          <cell r="B1581" t="str">
            <v>3511230</v>
          </cell>
          <cell r="C158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1582">
          <cell r="B1582" t="str">
            <v>3511240</v>
          </cell>
          <cell r="C1582" t="str">
            <v>Субвенція з державного бюджету місцевим бюджетам на реалізацію пріоритетів розвитку регіонів</v>
          </cell>
        </row>
        <row r="1583">
          <cell r="B1583" t="str">
            <v>3511250</v>
          </cell>
          <cell r="C1583" t="str">
            <v>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v>
          </cell>
        </row>
        <row r="1584">
          <cell r="B1584" t="str">
            <v>3511260</v>
          </cell>
          <cell r="C1584" t="str">
            <v>Додаткова дотація з державного бюджету місцевим бюджетам на забезпечення пальним станцій (відділень) екстреної, швидкої та невідкладної медичної допомоги</v>
          </cell>
        </row>
        <row r="1585">
          <cell r="B1585" t="str">
            <v>3511270</v>
          </cell>
          <cell r="C1585" t="str">
            <v>Пайова участь у будівництві та придбання житла для осіб, які займають посади в державних органах та забезпечують виконання завдань і функцій держави</v>
          </cell>
        </row>
        <row r="1586">
          <cell r="B1586" t="str">
            <v>3511280</v>
          </cell>
          <cell r="C1586" t="str">
            <v>Здійснення природоохоронних заходів з недопущення потрапляння мастила з гідротурбін в річку Дніпро</v>
          </cell>
        </row>
        <row r="1587">
          <cell r="B1587" t="str">
            <v>3511290</v>
          </cell>
          <cell r="C1587" t="str">
            <v>Субвенція з державного бюджету міському бюджету міста Запоріжжя на будівництво автотранспортної магістралі через річку Дніпро у місті Запоріжжі</v>
          </cell>
        </row>
        <row r="1588">
          <cell r="B1588" t="str">
            <v>3511300</v>
          </cell>
          <cell r="C1588" t="str">
            <v>Створення, закупівля, ремонт і модернізація озброєння, військової та спеціальної техніки за державним оборонним замовленням у національних виробників для забезпечення оборони, громадського порядку, цивільного захисту та пожежної безпеки</v>
          </cell>
        </row>
        <row r="1589">
          <cell r="B1589" t="str">
            <v>3511310</v>
          </cell>
          <cell r="C1589" t="str">
            <v>Субвенція з державного бюджету міському бюджету міста Умань Черкаської області на відселення мешканців будинків, які розташовані в частині дендропарку "Софіївка", що підлягає реконструкції</v>
          </cell>
        </row>
        <row r="1590">
          <cell r="B1590" t="str">
            <v>3511320</v>
          </cell>
          <cell r="C1590" t="str">
            <v>Субвенція з державного бюджету на обслуговування боргу за запозиченнями, здійсненими у 2012 році до загального фонду бюджету міста Києва</v>
          </cell>
        </row>
        <row r="1591">
          <cell r="B1591" t="str">
            <v>3511330</v>
          </cell>
          <cell r="C1591" t="str">
            <v>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v>
          </cell>
        </row>
        <row r="1592">
          <cell r="B1592" t="str">
            <v>3511340</v>
          </cell>
          <cell r="C1592" t="str">
            <v>Субвенція з державного бюджету місцевим бюджетам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v>
          </cell>
        </row>
        <row r="1593">
          <cell r="B1593" t="str">
            <v>3511350</v>
          </cell>
          <cell r="C1593" t="str">
            <v>Обслуговування державного боргу</v>
          </cell>
        </row>
        <row r="1594">
          <cell r="B1594" t="str">
            <v>3511360</v>
          </cell>
          <cell r="C1594" t="str">
            <v>Субвенція з державного бюджету районному бюджету Городенківського району Івано-Франківської області на проведення ремонту та реконструкції приміщень клубу в с. Тишківці</v>
          </cell>
        </row>
        <row r="1595">
          <cell r="B1595" t="str">
            <v>3511370</v>
          </cell>
          <cell r="C1595" t="str">
            <v>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v>
          </cell>
        </row>
        <row r="1596">
          <cell r="B1596" t="str">
            <v>3511380</v>
          </cell>
          <cell r="C1596" t="str">
            <v>Стабілізаційний фонд</v>
          </cell>
        </row>
        <row r="1597">
          <cell r="B1597" t="str">
            <v>3511390</v>
          </cell>
          <cell r="C1597" t="str">
            <v>Субвенція з державного бюджету міському бюджету міста Києва на забезпечення функціонування Центру ядерної медицини з використанням ПЕТ - технологій Київської міської онкологічної лікарні</v>
          </cell>
        </row>
        <row r="1598">
          <cell r="B1598" t="str">
            <v>3511400</v>
          </cell>
          <cell r="C1598" t="str">
            <v>Субвенція з державного бюджету обласному бюджету Донецької області на будівництво сучасної регіональної лікарні швидкої медичної допомоги в м.Донецьку</v>
          </cell>
        </row>
        <row r="1599">
          <cell r="B1599" t="str">
            <v>3511410</v>
          </cell>
          <cell r="C1599" t="str">
            <v>Субвенція з державного бюджету міському бюджету міста Бердянська Запорізької області на соціально-економічний розвиток</v>
          </cell>
        </row>
        <row r="1600">
          <cell r="B1600" t="str">
            <v>3511420</v>
          </cell>
          <cell r="C1600" t="str">
            <v>Субвенція з державного бюджету бюджету міста Дніпропетровська на продовження будівництва автомобільної дороги в м. Дніпропетровськ на ділянці від вул. Кайдацький шлях до автомобільної дороги Київ-Луганськ-Ізварине</v>
          </cell>
        </row>
        <row r="1601">
          <cell r="B1601" t="str">
            <v>3511430</v>
          </cell>
          <cell r="C1601" t="str">
            <v>Повернення позик, наданих за рахунок коштів Стабілізаційного фонду</v>
          </cell>
        </row>
        <row r="1602">
          <cell r="B1602" t="str">
            <v>3511440</v>
          </cell>
          <cell r="C1602" t="str">
            <v>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v>
          </cell>
        </row>
        <row r="1603">
          <cell r="B1603" t="str">
            <v>3511450</v>
          </cell>
          <cell r="C1603" t="str">
            <v>Державний фонд регіонального розвитку</v>
          </cell>
        </row>
        <row r="1604">
          <cell r="B1604" t="str">
            <v>3511460</v>
          </cell>
          <cell r="C1604" t="str">
            <v>Державний фонд регіонального розвитку</v>
          </cell>
        </row>
        <row r="1605">
          <cell r="B1605" t="str">
            <v>3511470</v>
          </cell>
          <cell r="C1605" t="str">
            <v>Субвенція з державного бюджету місцевим бюджетам на компенсацію втрат доходів місцевих бюджетів внаслідок наданих державою податкових пільг суб'єктам космічної діяльності зі сплати земельного податку</v>
          </cell>
        </row>
        <row r="1606">
          <cell r="B1606" t="str">
            <v>3511480</v>
          </cell>
          <cell r="C1606" t="str">
            <v>Субвенція з державного бюджету міському бюджету міста Калуша на соціально-економічний розвиток</v>
          </cell>
        </row>
        <row r="1607">
          <cell r="B1607" t="str">
            <v>3511490</v>
          </cell>
          <cell r="C1607" t="str">
            <v>Субвенція з державного бюджету обласному бюджету Київської області на соціально-економічний розвиток, у тому числі для міст Бучі, Ірпіня та Києво-Святошинського району</v>
          </cell>
        </row>
        <row r="1608">
          <cell r="B1608" t="str">
            <v>3511500</v>
          </cell>
          <cell r="C1608" t="str">
            <v>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v>
          </cell>
        </row>
        <row r="1609">
          <cell r="B1609" t="str">
            <v>3511510</v>
          </cell>
          <cell r="C1609" t="str">
            <v>Додаткова дотація з державного бюджету місцевим бюджетам на забезпечення видатків на оплату праці працівників бюджетних установ у зв'язку із наближенням запровадження Єдиної тарифної сітки розрядів і коефіцієнтів в повному обсязі</v>
          </cell>
        </row>
        <row r="1610">
          <cell r="B1610" t="str">
            <v>3511520</v>
          </cell>
          <cell r="C1610" t="str">
            <v>Повернення коштів, наданих зі Стабілізаційного фонду на поворотній основі</v>
          </cell>
        </row>
        <row r="1611">
          <cell r="B1611" t="str">
            <v>3511530</v>
          </cell>
          <cell r="C1611" t="str">
            <v>Повернення коштів, наданих за рахунок коштів Державного бюджету України підприємствам машинобудування для здійснення заходів, пов'язаних із збільшенням обсягів виробництва та розвитком ринку техніки для агропромислового комплексу</v>
          </cell>
        </row>
        <row r="1612">
          <cell r="B1612" t="str">
            <v>3511540</v>
          </cell>
          <cell r="C1612" t="str">
            <v>Повернення коштів, наданих для здійснення операцій з фінансового лізингу авіаційної техніки</v>
          </cell>
        </row>
        <row r="1613">
          <cell r="B1613" t="str">
            <v>3511550</v>
          </cell>
          <cell r="C1613" t="str">
            <v>Повернення безвідсоткових бюджетних позичок, наданих підприємствам державної форми власності на погашення заборгованості із заробітної плати</v>
          </cell>
        </row>
        <row r="1614">
          <cell r="B1614" t="str">
            <v>3511560</v>
          </cell>
          <cell r="C1614" t="str">
            <v>Повернення безвідсоткових бюджетних позик, наданих у 2004 році підприємствам державної форми власності паливно-енергетичного комплексу та у 2005 році підприємствам та організаціям вугільної промисловості на погашення заборгованості із заробітної плати пр</v>
          </cell>
        </row>
        <row r="1615">
          <cell r="B1615" t="str">
            <v>3511570</v>
          </cell>
          <cell r="C1615" t="str">
            <v>Повернення кредиту, наданого на реконструкцію гідроелектростанцій за рахунок коштів гранту Уряду Швейцарської конфедерації</v>
          </cell>
        </row>
        <row r="1616">
          <cell r="B1616" t="str">
            <v>3511580</v>
          </cell>
          <cell r="C1616" t="str">
            <v>Обслуговування та погашення боргових зобовіязань за кредитами, залученими під державні гарантії, що використовуються для реалізації завдань і заходів державного фонду регіонального розвитку</v>
          </cell>
        </row>
        <row r="1617">
          <cell r="B1617" t="str">
            <v>3511590</v>
          </cell>
          <cell r="C1617" t="str">
            <v>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v>
          </cell>
        </row>
        <row r="1618">
          <cell r="B1618" t="str">
            <v>3511600</v>
          </cell>
          <cell r="C1618" t="str">
            <v>Виконання державою гарантійних зобов'язань за позичальників, що отримали кредити під державні гарантії</v>
          </cell>
        </row>
        <row r="1619">
          <cell r="B1619" t="str">
            <v>3511610</v>
          </cell>
          <cell r="C1619" t="str">
            <v>Подовження третьої лінії метрополітену у м. Харкові</v>
          </cell>
        </row>
        <row r="1620">
          <cell r="B1620" t="str">
            <v>3511620</v>
          </cell>
          <cell r="C1620" t="str">
            <v>Фінансування проектів розвитку за рахунок коштів, залучених державою</v>
          </cell>
        </row>
        <row r="1621">
          <cell r="B1621" t="str">
            <v>3511630</v>
          </cell>
          <cell r="C1621" t="str">
            <v>Повернення позик, наданих для фінансування проектів розвитку за рахунок коштів, залучених державою</v>
          </cell>
        </row>
        <row r="1622">
          <cell r="B1622" t="str">
            <v>3511640</v>
          </cell>
          <cell r="C1622" t="str">
            <v>Субвенція з державного бюджету міському бюджету міста Харкова на подовження третьої лінії метрополітену у м. Харкові</v>
          </cell>
        </row>
        <row r="1623">
          <cell r="B1623" t="str">
            <v>3511650</v>
          </cell>
          <cell r="C1623" t="str">
            <v>Реалізація програм допомоги Європейського Союзу, урядів іноземних держав, міжнародних організацій, донорських установ</v>
          </cell>
        </row>
        <row r="1624">
          <cell r="B1624" t="str">
            <v>3511660</v>
          </cell>
          <cell r="C1624" t="str">
            <v>Повернення бюджетних коштів, наданих на поворотній основі на виконання окремих заходів</v>
          </cell>
        </row>
        <row r="1625">
          <cell r="B1625" t="str">
            <v>3511670</v>
          </cell>
          <cell r="C1625" t="str">
            <v>Cубвенція з державного бюджету міському бюджету міста Дніпра на завершення будівництва метрополітену у м. Дніпрі</v>
          </cell>
        </row>
        <row r="1626">
          <cell r="B1626" t="str">
            <v>3511680</v>
          </cell>
          <cell r="C1626" t="str">
            <v>Фінансування спільних з Європейським інвестиційним банком проектів</v>
          </cell>
        </row>
        <row r="1627">
          <cell r="B1627" t="str">
            <v>3511690</v>
          </cell>
          <cell r="C1627" t="str">
            <v>Відновлення сходу України</v>
          </cell>
        </row>
        <row r="1628">
          <cell r="B1628" t="str">
            <v>3511800</v>
          </cell>
          <cell r="C1628" t="str">
            <v>Субвенція з державного бюджету міському бюджету міста Дніпропетровськ на співфінансування проекту іЗавершення будівництва метрополітену у м.Дніпропетровські</v>
          </cell>
        </row>
        <row r="1629">
          <cell r="B1629" t="str">
            <v>3511990</v>
          </cell>
          <cell r="C1629" t="str">
            <v>Нерозподілений резерв</v>
          </cell>
        </row>
        <row r="1630">
          <cell r="B1630" t="str">
            <v>3600000</v>
          </cell>
          <cell r="C1630" t="str">
            <v>Міністерство юстиції України</v>
          </cell>
        </row>
        <row r="1631">
          <cell r="B1631" t="str">
            <v>3601000</v>
          </cell>
          <cell r="C1631" t="str">
            <v>Апарат Міністерства юстиції України</v>
          </cell>
        </row>
        <row r="1632">
          <cell r="B1632" t="str">
            <v>3601010</v>
          </cell>
          <cell r="C1632" t="str">
            <v>Керівництво та управління у сфері юстиції</v>
          </cell>
        </row>
        <row r="1633">
          <cell r="B1633" t="str">
            <v>3601020</v>
          </cell>
          <cell r="C1633" t="str">
            <v>Виконання покарань установами і органами Державної кримінально-виконавчої служби України</v>
          </cell>
        </row>
        <row r="1634">
          <cell r="B1634" t="str">
            <v>3601030</v>
          </cell>
          <cell r="C1634" t="str">
            <v>Забезпечення діяльності органів пробації</v>
          </cell>
        </row>
        <row r="1635">
          <cell r="B1635" t="str">
            <v>3601060</v>
          </cell>
          <cell r="C1635" t="str">
            <v>Підготовка робітничих кадрів у професійно-технічних закладах соціальної адаптації при установах виконання покарань</v>
          </cell>
        </row>
        <row r="1636">
          <cell r="B1636" t="str">
            <v>3601070</v>
          </cell>
          <cell r="C1636" t="str">
            <v>Проведення судової експертизи і розробка методики проведення судових експертиз</v>
          </cell>
        </row>
        <row r="1637">
          <cell r="B1637" t="str">
            <v>3601080</v>
          </cell>
          <cell r="C1637" t="str">
            <v>Прикладні розробки у сфері методики проведення судових експертиз</v>
          </cell>
        </row>
        <row r="1638">
          <cell r="B1638" t="str">
            <v>3601090</v>
          </cell>
          <cell r="C1638" t="str">
            <v>Підвищення кваліфікації працівників органів юстиції</v>
          </cell>
        </row>
        <row r="1639">
          <cell r="B1639" t="str">
            <v>3601150</v>
          </cell>
          <cell r="C1639" t="str">
            <v>Забезпечення захисту прав та інтересів України під час урегулювання спорів, розгляду у закордонних юрисдикційних органах справ за участю іноземного субієкта та України, а також забезпечення представництва України в Європейському суді з прав людини</v>
          </cell>
        </row>
        <row r="1640">
          <cell r="B1640" t="str">
            <v>3601170</v>
          </cell>
          <cell r="C1640" t="str">
            <v>Платежі на виконання рішень закордонних юрисдикційних органів, прийнятих за наслідками розгляду справ проти України</v>
          </cell>
        </row>
        <row r="1641">
          <cell r="B1641" t="str">
            <v>3601180</v>
          </cell>
          <cell r="C1641" t="str">
            <v>Будівництво (придбання) житла для осіб рядового і начальницького складу Державної кримінально-виконавчої служби України</v>
          </cell>
        </row>
        <row r="1642">
          <cell r="B1642" t="str">
            <v>3601200</v>
          </cell>
          <cell r="C1642" t="str">
            <v>Державна підтримка органів реєстрації речових прав на нерухоме майно та їх обмеження</v>
          </cell>
        </row>
        <row r="1643">
          <cell r="B1643" t="str">
            <v>3601210</v>
          </cell>
          <cell r="C1643" t="str">
            <v>Заходи з підготовки та проведення ХХІІІ Конгресу Всесвітньої асоціації юристів</v>
          </cell>
        </row>
        <row r="1644">
          <cell r="B1644" t="str">
            <v>3601600</v>
          </cell>
          <cell r="C1644" t="str">
            <v>Створення державного реєстру виконавчих проваджень</v>
          </cell>
        </row>
        <row r="1645">
          <cell r="B1645" t="str">
            <v>3601710</v>
          </cell>
          <cell r="C1645" t="str">
            <v>Забезпечення захисту прав та інтересів Міністерства транспорту та зв'язку і Державної служби автомобільних доріг під час розгляду спору в Міжнародному арбітражному суді Міжнародної торгової палати</v>
          </cell>
        </row>
        <row r="1646">
          <cell r="B1646" t="str">
            <v>3601800</v>
          </cell>
          <cell r="C1646" t="str">
            <v>Оновлення копіювальної та комп'ютерної техніки, погашення кредиторської заборгованості за проведені роботи з капітального ремонту адміністративних приміщень органів юстиції</v>
          </cell>
        </row>
        <row r="1647">
          <cell r="B1647" t="str">
            <v>3601810</v>
          </cell>
          <cell r="C1647" t="str">
            <v>Завершення реконструкції режимного корпусу для тримання засуджених до довічного позбавлення волі у Полтавській установі виконання покарань N 23</v>
          </cell>
        </row>
        <row r="1648">
          <cell r="B1648" t="str">
            <v>3601820</v>
          </cell>
          <cell r="C1648" t="str">
            <v>Створення слідчого ізолятора в Київській області</v>
          </cell>
        </row>
        <row r="1649">
          <cell r="B1649" t="str">
            <v>3601830</v>
          </cell>
          <cell r="C1649" t="str">
            <v>Завершення будівництва лікувального корпусу в Голопристанській виправній колонії N 7 у Херсонській області</v>
          </cell>
        </row>
        <row r="1650">
          <cell r="B1650" t="str">
            <v>3602000</v>
          </cell>
          <cell r="C1650" t="str">
            <v>Державна реєстраційна служба України</v>
          </cell>
        </row>
        <row r="1651">
          <cell r="B1651" t="str">
            <v>3602010</v>
          </cell>
          <cell r="C1651" t="str">
            <v>Керівництво та управління у сфері державної реєстрації</v>
          </cell>
        </row>
        <row r="1652">
          <cell r="B1652" t="str">
            <v>3603000</v>
          </cell>
          <cell r="C1652" t="str">
            <v>Координаційний центр з надання правової допомоги</v>
          </cell>
        </row>
        <row r="1653">
          <cell r="B1653" t="str">
            <v>3603020</v>
          </cell>
          <cell r="C1653" t="str">
            <v>Забезпечення формування та функціонування системи безоплатної правової допомоги</v>
          </cell>
        </row>
        <row r="1654">
          <cell r="B1654" t="str">
            <v>3603030</v>
          </cell>
          <cell r="C1654" t="str">
            <v>Оплата послуг та відшкодування витрат адвокатів з надання безоплатної вторинної правової допомоги</v>
          </cell>
        </row>
        <row r="1655">
          <cell r="B1655" t="str">
            <v>3604000</v>
          </cell>
          <cell r="C1655" t="str">
            <v>Державна виконавча служба України</v>
          </cell>
        </row>
        <row r="1656">
          <cell r="B1656" t="str">
            <v>3604010</v>
          </cell>
          <cell r="C1656" t="str">
            <v>Керівництво та управління у сфері державної виконавчої служби</v>
          </cell>
        </row>
        <row r="1657">
          <cell r="B1657" t="str">
            <v>3606000</v>
          </cell>
          <cell r="C1657" t="str">
            <v>Державна пенітенціарна служба України</v>
          </cell>
        </row>
        <row r="1658">
          <cell r="B1658" t="str">
            <v>3606010</v>
          </cell>
          <cell r="C1658" t="str">
            <v>Керівництво та управління у пенітенціарній сфері</v>
          </cell>
        </row>
        <row r="1659">
          <cell r="B1659" t="str">
            <v>3606020</v>
          </cell>
          <cell r="C1659" t="str">
            <v>Виконання покарань установами і органами пенітенціарної служби</v>
          </cell>
        </row>
        <row r="1660">
          <cell r="B1660" t="str">
            <v>3606030</v>
          </cell>
          <cell r="C1660" t="str">
            <v>Виконання покарань та утримання персоналу установ і органів пенітенціарної служби</v>
          </cell>
        </row>
        <row r="1661">
          <cell r="B1661" t="str">
            <v>3606040</v>
          </cell>
          <cell r="C1661" t="str">
            <v>Фінансова підтримка санаторно-курортних закладів Державного департаменту України з питань виконання покарань</v>
          </cell>
        </row>
        <row r="1662">
          <cell r="B1662" t="str">
            <v>3606060</v>
          </cell>
          <cell r="C1662" t="str">
            <v>Утримання спецконтингенту, хворого на туберкульоз, в установах кримінально-виконавчої служби</v>
          </cell>
        </row>
        <row r="1663">
          <cell r="B1663" t="str">
            <v>3606070</v>
          </cell>
          <cell r="C1663" t="str">
            <v>Заходи щодо покращення умов тримання засуджених та осіб, взятих під варту</v>
          </cell>
        </row>
        <row r="1664">
          <cell r="B1664" t="str">
            <v>3606080</v>
          </cell>
          <cell r="C1664" t="str">
            <v>Будівництво (придбання) житла для осіб рядового і начальницького складу Державної кримінально-виконавчої служби України</v>
          </cell>
        </row>
        <row r="1665">
          <cell r="B1665" t="str">
            <v>3606090</v>
          </cell>
          <cell r="C1665" t="str">
            <v>Підготовка робітничих кадрів у професійно-технічних закладах соціальної адаптації при установах виконання покарань</v>
          </cell>
        </row>
        <row r="1666">
          <cell r="B1666" t="str">
            <v>3606100</v>
          </cell>
          <cell r="C1666"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1667">
          <cell r="B1667" t="str">
            <v>3606600</v>
          </cell>
          <cell r="C1667" t="str">
            <v>Заходи з подолання епідемії туберкульозу та СНІДу в установах кримінально-виконавчої системи</v>
          </cell>
        </row>
        <row r="1668">
          <cell r="B1668" t="str">
            <v>3607000</v>
          </cell>
          <cell r="C1668" t="str">
            <v>Національна академія правових наук України</v>
          </cell>
        </row>
        <row r="1669">
          <cell r="B1669" t="str">
            <v>3607020</v>
          </cell>
          <cell r="C1669" t="str">
            <v>Наукова і організаційна діяльність президії Національної академії правових наук України</v>
          </cell>
        </row>
        <row r="1670">
          <cell r="B1670" t="str">
            <v>3607030</v>
          </cell>
          <cell r="C1670"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законодавства і права, підготовка наукових кадрів, фінансова підтримка розвитку наукової інфраст</v>
          </cell>
        </row>
        <row r="1671">
          <cell r="B1671" t="str">
            <v>3608000</v>
          </cell>
          <cell r="C1671" t="str">
            <v>Державна служба України з питань захисту персональних даних</v>
          </cell>
        </row>
        <row r="1672">
          <cell r="B1672" t="str">
            <v>3608010</v>
          </cell>
          <cell r="C1672" t="str">
            <v>Керівництво та управління у сфері захисту персональних даних</v>
          </cell>
        </row>
        <row r="1673">
          <cell r="B1673" t="str">
            <v>3609000</v>
          </cell>
          <cell r="C1673" t="str">
            <v>Державна архівна служба України</v>
          </cell>
        </row>
        <row r="1674">
          <cell r="B1674" t="str">
            <v>3609010</v>
          </cell>
          <cell r="C1674" t="str">
            <v>Керівництво та управління у сфері архівної справи</v>
          </cell>
        </row>
        <row r="1675">
          <cell r="B1675" t="str">
            <v>3609020</v>
          </cell>
          <cell r="C1675" t="str">
            <v>Прикладні розробки у сфері архівної справи та страхового фонду документації</v>
          </cell>
        </row>
        <row r="1676">
          <cell r="B1676" t="str">
            <v>3609030</v>
          </cell>
          <cell r="C1676" t="str">
            <v>Забезпечення діяльності архівних установ та установ страхового фонду документації</v>
          </cell>
        </row>
        <row r="1677">
          <cell r="B1677" t="str">
            <v>3609040</v>
          </cell>
          <cell r="C1677" t="str">
            <v>Підвищення кваліфікації фахівців архівної справи</v>
          </cell>
        </row>
        <row r="1678">
          <cell r="B1678" t="str">
            <v>3609050</v>
          </cell>
          <cell r="C1678" t="str">
            <v>Забезпечення охорони приміщень державних архівів</v>
          </cell>
        </row>
        <row r="1679">
          <cell r="B1679" t="str">
            <v>3609060</v>
          </cell>
          <cell r="C1679" t="str">
            <v>Створення і зберігання страхового фонду документації</v>
          </cell>
        </row>
        <row r="1680">
          <cell r="B1680" t="str">
            <v>3609800</v>
          </cell>
          <cell r="C1680" t="str">
            <v>Розробка проектно-кошторисної документації на реконструкцію комплексу споруд центральних державних архівів у м.Києві</v>
          </cell>
        </row>
        <row r="1681">
          <cell r="B1681" t="str">
            <v>3609810</v>
          </cell>
          <cell r="C1681" t="str">
            <v>Реконструкція комплексу споруд центральних державних архівних установ</v>
          </cell>
        </row>
        <row r="1682">
          <cell r="B1682" t="str">
            <v>3800000</v>
          </cell>
          <cell r="C1682" t="str">
            <v>Міністерство інформаційної політики України</v>
          </cell>
        </row>
        <row r="1683">
          <cell r="B1683" t="str">
            <v>3801000</v>
          </cell>
          <cell r="C1683" t="str">
            <v>Апарат Міністерства інформаційної політики України</v>
          </cell>
        </row>
        <row r="1684">
          <cell r="B1684" t="str">
            <v>3801010</v>
          </cell>
          <cell r="C1684" t="str">
            <v>Керівництво та управління у сфері інформаційної політики</v>
          </cell>
        </row>
        <row r="1685">
          <cell r="B1685" t="str">
            <v>3801020</v>
          </cell>
          <cell r="C1685" t="str">
            <v>Виробництво та трансляція телерадіопрограм для державних потреб, збирання, обробка та розповсюдження офіційної інформаційної продукції, фінансова підтримка системи державного іномовлення України</v>
          </cell>
        </row>
        <row r="1686">
          <cell r="B1686" t="str">
            <v>3801030</v>
          </cell>
          <cell r="C1686" t="str">
            <v>Здійснення заходів у сфері захисту національного інформаційного простору</v>
          </cell>
        </row>
        <row r="1687">
          <cell r="B1687" t="str">
            <v>5030000</v>
          </cell>
          <cell r="C1687" t="str">
            <v>Державне агентство з питань науки, інновацій та інформатизації України</v>
          </cell>
        </row>
        <row r="1688">
          <cell r="B1688" t="str">
            <v>5031000</v>
          </cell>
          <cell r="C1688" t="str">
            <v>Апарат Державного агентства з питань науки, інновацій та інформатизації України</v>
          </cell>
        </row>
        <row r="1689">
          <cell r="B1689" t="str">
            <v>5120000</v>
          </cell>
          <cell r="C1689" t="str">
            <v>Державне агентство резерву України</v>
          </cell>
        </row>
        <row r="1690">
          <cell r="B1690" t="str">
            <v>5121000</v>
          </cell>
          <cell r="C1690" t="str">
            <v>Апарат Державного агентства резерву України</v>
          </cell>
        </row>
        <row r="1691">
          <cell r="B1691" t="str">
            <v>5160000</v>
          </cell>
          <cell r="C1691" t="str">
            <v>Державна митна служба України</v>
          </cell>
        </row>
        <row r="1692">
          <cell r="B1692" t="str">
            <v>5270000</v>
          </cell>
          <cell r="C1692" t="str">
            <v>Державна інспекція ядерного регулювання України</v>
          </cell>
        </row>
        <row r="1693">
          <cell r="B1693" t="str">
            <v>5271000</v>
          </cell>
          <cell r="C1693" t="str">
            <v>Апарат Державної інспекції ядерного регулювання України</v>
          </cell>
        </row>
        <row r="1694">
          <cell r="B1694" t="str">
            <v>5271010</v>
          </cell>
          <cell r="C1694" t="str">
            <v>Керівництво та управління у сфері ядерного регулювання</v>
          </cell>
        </row>
        <row r="1695">
          <cell r="B1695" t="str">
            <v>5271020</v>
          </cell>
          <cell r="C1695" t="str">
            <v>Забезпечення ведення Державного регістру джерел іонізуючого випромінювання</v>
          </cell>
        </row>
        <row r="1696">
          <cell r="B1696" t="str">
            <v>5271030</v>
          </cell>
          <cell r="C1696" t="str">
            <v>Підвищення кваліфікації державних службовців п'ятої-сьомої категорій у сфері ядерного регулювання</v>
          </cell>
        </row>
        <row r="1697">
          <cell r="B1697" t="str">
            <v>5271040</v>
          </cell>
          <cell r="C1697" t="str">
            <v>Забезпечення ведення Державного регістру джерел іонізуючого випромінювання</v>
          </cell>
        </row>
        <row r="1698">
          <cell r="B1698" t="str">
            <v>5271050</v>
          </cell>
          <cell r="C1698" t="str">
            <v>Забезпечення безпечного зберігання відпрацьованих високоактивних джерел іонізуючого випромінювання</v>
          </cell>
        </row>
        <row r="1699">
          <cell r="B1699" t="str">
            <v>5340000</v>
          </cell>
          <cell r="C1699" t="str">
            <v>Адміністрація Державної прикордонної служби України</v>
          </cell>
        </row>
        <row r="1700">
          <cell r="B1700" t="str">
            <v>5341000</v>
          </cell>
          <cell r="C1700" t="str">
            <v>Апарат Адміністрації Державної прикордонної служби України</v>
          </cell>
        </row>
        <row r="1701">
          <cell r="B1701" t="str">
            <v>5341020</v>
          </cell>
          <cell r="C1701" t="str">
            <v>Забезпечення особового складу Державної прикордонної служби України</v>
          </cell>
        </row>
        <row r="1702">
          <cell r="B1702" t="str">
            <v>5341050</v>
          </cell>
          <cell r="C1702" t="str">
            <v>Створення, закупівля і модернізація озброєння, військової та спеціальної техніки за державним оборонним замовленням Адміністрації Державної прикордонної служби</v>
          </cell>
        </row>
        <row r="1703">
          <cell r="B1703" t="str">
            <v>5341110</v>
          </cell>
          <cell r="C1703" t="str">
            <v>Заходи, пов'язані із переходом на військову службу за контрактом</v>
          </cell>
        </row>
        <row r="1704">
          <cell r="B1704" t="str">
            <v>5341120</v>
          </cell>
          <cell r="C1704" t="str">
            <v>Заходи з облаштування та реконструкції державного кордону, пов'язані з проведенням Євро-2012</v>
          </cell>
        </row>
        <row r="1705">
          <cell r="B1705" t="str">
            <v>5342000</v>
          </cell>
          <cell r="C1705" t="str">
            <v>Розвідувальний орган Адміністрації Державної прикордонної служби України</v>
          </cell>
        </row>
        <row r="1706">
          <cell r="B1706" t="str">
            <v>5342020</v>
          </cell>
          <cell r="C1706" t="str">
            <v>Заходи, пов'язані із переходом на військову службу за контрактом</v>
          </cell>
        </row>
        <row r="1707">
          <cell r="B1707" t="str">
            <v>5500000</v>
          </cell>
          <cell r="C1707" t="str">
            <v>Національна комісія, що здійснює державне регулювання у сфері ринків фінансових послуг</v>
          </cell>
        </row>
        <row r="1708">
          <cell r="B1708" t="str">
            <v>5501000</v>
          </cell>
          <cell r="C1708" t="str">
            <v>Апарат Національної комісії, що здійснює державне регулювання у сфері ринків фінансових послуг</v>
          </cell>
        </row>
        <row r="1709">
          <cell r="B1709" t="str">
            <v>5501010</v>
          </cell>
          <cell r="C1709" t="str">
            <v>Керівництво та управління у сфері регулювання ринків фінансових послуг</v>
          </cell>
        </row>
        <row r="1710">
          <cell r="B1710" t="str">
            <v>5501020</v>
          </cell>
          <cell r="C1710" t="str">
            <v>Розробка та впровадження комплексної інформаційної системи</v>
          </cell>
        </row>
        <row r="1711">
          <cell r="B1711" t="str">
            <v>5530000</v>
          </cell>
          <cell r="C1711" t="str">
            <v>Державна служба фінансового моніторингу України</v>
          </cell>
        </row>
        <row r="1712">
          <cell r="B1712" t="str">
            <v>5531000</v>
          </cell>
          <cell r="C1712" t="str">
            <v>Апарат Державної служби фінансового моніторингу України</v>
          </cell>
        </row>
        <row r="1713">
          <cell r="B1713" t="str">
            <v>5550000</v>
          </cell>
          <cell r="C1713" t="str">
            <v>Державна служба України з контролю за наркотиками</v>
          </cell>
        </row>
        <row r="1714">
          <cell r="B1714" t="str">
            <v>5551000</v>
          </cell>
          <cell r="C1714" t="str">
            <v>Апарат Державної служби України з контролю за наркотиками</v>
          </cell>
        </row>
        <row r="1715">
          <cell r="B1715" t="str">
            <v>5560000</v>
          </cell>
          <cell r="C1715" t="str">
            <v>Національна комісія, що здійснює державне регулювання у сфері зв'язку та інформатизації</v>
          </cell>
        </row>
        <row r="1716">
          <cell r="B1716" t="str">
            <v>5561000</v>
          </cell>
          <cell r="C1716" t="str">
            <v>Національна комісія, що здійснює державне регулювання у сфері зв'язку та інформатизації</v>
          </cell>
        </row>
        <row r="1717">
          <cell r="B1717" t="str">
            <v>5561010</v>
          </cell>
          <cell r="C1717" t="str">
            <v>Керівництво та управління у сфері регулювання зв'язку та інформатизації</v>
          </cell>
        </row>
        <row r="1718">
          <cell r="B1718" t="str">
            <v>5960000</v>
          </cell>
          <cell r="C1718" t="str">
            <v>Головне управління розвідки Міністерства оборони України</v>
          </cell>
        </row>
        <row r="1719">
          <cell r="B1719" t="str">
            <v>5961000</v>
          </cell>
          <cell r="C1719" t="str">
            <v>Головне управління розвідки Міністерства оборони України</v>
          </cell>
        </row>
        <row r="1720">
          <cell r="B1720" t="str">
            <v>5961010</v>
          </cell>
          <cell r="C1720" t="str">
            <v>Розвідувальна діяльність у сфері оборони</v>
          </cell>
        </row>
        <row r="1721">
          <cell r="B1721" t="str">
            <v>5961020</v>
          </cell>
          <cell r="C1721" t="str">
            <v>Закупівля комплексу спеціального призначення</v>
          </cell>
        </row>
        <row r="1722">
          <cell r="B1722" t="str">
            <v>5961030</v>
          </cell>
          <cell r="C1722" t="str">
            <v>Заходи, пов'язані із переходом на військову службу за контрактом</v>
          </cell>
        </row>
        <row r="1723">
          <cell r="B1723" t="str">
            <v>5961040</v>
          </cell>
          <cell r="C1723" t="str">
            <v>Будівництво (придбання) житла для військовослужбовців Головного управління розвідки Міністерства оборони України</v>
          </cell>
        </row>
        <row r="1724">
          <cell r="B1724" t="str">
            <v>5961050</v>
          </cell>
          <cell r="C1724" t="str">
            <v>Розвиток озброєння, військової та спеціальної техніки Головного управління розвідки Міністерства оборони</v>
          </cell>
        </row>
        <row r="1725">
          <cell r="B1725" t="str">
            <v>5961060</v>
          </cell>
          <cell r="C1725" t="str">
            <v>Видатки для Головного управління розвідки Міністерства оборони України на реалізацію заходів щодо підвищення обороноздатності і безпеки держави</v>
          </cell>
        </row>
        <row r="1726">
          <cell r="B1726" t="str">
            <v>5980000</v>
          </cell>
          <cell r="C1726" t="str">
            <v>Вища рада правосуддя</v>
          </cell>
        </row>
        <row r="1727">
          <cell r="B1727" t="str">
            <v>5981000</v>
          </cell>
          <cell r="C1727" t="str">
            <v>Секретаріат Вищої ради правосуддя</v>
          </cell>
        </row>
        <row r="1728">
          <cell r="B1728" t="str">
            <v>5981010</v>
          </cell>
          <cell r="C1728" t="str">
            <v>Формування суддівського корпусу та контроль за його діяльністю</v>
          </cell>
        </row>
        <row r="1729">
          <cell r="B1729" t="str">
            <v>5990000</v>
          </cell>
          <cell r="C1729" t="str">
            <v>Секретаріат Уповноваженого Верховної Ради України з прав людини</v>
          </cell>
        </row>
        <row r="1730">
          <cell r="B1730" t="str">
            <v>5991000</v>
          </cell>
          <cell r="C1730" t="str">
            <v>Секретаріат Уповноваженого Верховної Ради України з прав людини</v>
          </cell>
        </row>
        <row r="1731">
          <cell r="B1731" t="str">
            <v>5991010</v>
          </cell>
          <cell r="C1731" t="str">
            <v>Парламентський контроль за додержанням конституційних прав і свобод людини</v>
          </cell>
        </row>
        <row r="1732">
          <cell r="B1732" t="str">
            <v>6010000</v>
          </cell>
          <cell r="C1732" t="str">
            <v>Антимонопольний комітет України</v>
          </cell>
        </row>
        <row r="1733">
          <cell r="B1733" t="str">
            <v>6011000</v>
          </cell>
          <cell r="C1733" t="str">
            <v>Апарат Антимонопольного комітету України</v>
          </cell>
        </row>
        <row r="1734">
          <cell r="B1734" t="str">
            <v>6011010</v>
          </cell>
          <cell r="C1734" t="str">
            <v>Керівництво та управління  у сфері конкурентної політики, контроль за дотриманням законодавства про захист економічної конкуренції</v>
          </cell>
        </row>
        <row r="1735">
          <cell r="B1735" t="str">
            <v>6011020</v>
          </cell>
          <cell r="C1735" t="str">
            <v>Прикладні розробки у сфері конкурентної політики та права</v>
          </cell>
        </row>
        <row r="1736">
          <cell r="B1736" t="str">
            <v>6020000</v>
          </cell>
          <cell r="C1736" t="str">
            <v>Вища атестаційна комісія України</v>
          </cell>
        </row>
        <row r="1737">
          <cell r="B1737" t="str">
            <v>6021000</v>
          </cell>
          <cell r="C1737" t="str">
            <v>Апарат Вищої атестаційної комісії України</v>
          </cell>
        </row>
        <row r="1738">
          <cell r="B1738" t="str">
            <v>6021010</v>
          </cell>
          <cell r="C1738" t="str">
            <v>Керівництво та управління у сфері атестації наукових та науково-педагогічних кадрів вищої кваліфікації, присудження наукових ступенів</v>
          </cell>
        </row>
        <row r="1739">
          <cell r="B1739" t="str">
            <v>6070000</v>
          </cell>
          <cell r="C1739" t="str">
            <v>Державна пенітенціарна служба України</v>
          </cell>
        </row>
        <row r="1740">
          <cell r="B1740" t="str">
            <v>6071000</v>
          </cell>
          <cell r="C1740" t="str">
            <v>Апарат Державної пенітенціарної служби України</v>
          </cell>
        </row>
        <row r="1741">
          <cell r="B1741" t="str">
            <v>6080000</v>
          </cell>
          <cell r="C1741" t="str">
            <v>Державний департамент України з питань виконання покарань (загальнодержавні витрати)</v>
          </cell>
        </row>
        <row r="1742">
          <cell r="B1742" t="str">
            <v>6081000</v>
          </cell>
          <cell r="C1742" t="str">
            <v>Державний департамент України з питань виконання покарань (загальнодержавні витрати)</v>
          </cell>
        </row>
        <row r="1743">
          <cell r="B1743" t="str">
            <v>6110000</v>
          </cell>
          <cell r="C1743" t="str">
            <v>Державна архівна служба України</v>
          </cell>
        </row>
        <row r="1744">
          <cell r="B1744" t="str">
            <v>6111000</v>
          </cell>
          <cell r="C1744" t="str">
            <v>Апарат Державної архівної служби України</v>
          </cell>
        </row>
        <row r="1745">
          <cell r="B1745" t="str">
            <v>6120000</v>
          </cell>
          <cell r="C1745" t="str">
            <v>Національне агентство України з питань державної служби</v>
          </cell>
        </row>
        <row r="1746">
          <cell r="B1746" t="str">
            <v>6121000</v>
          </cell>
          <cell r="C1746" t="str">
            <v>Апарат Національного агентства України з питань державної служби</v>
          </cell>
        </row>
        <row r="1747">
          <cell r="B1747" t="str">
            <v>6121010</v>
          </cell>
          <cell r="C1747" t="str">
            <v>Керівництво та  функціональне управління у сфері державної служби</v>
          </cell>
        </row>
        <row r="1748">
          <cell r="B1748" t="str">
            <v>6121020</v>
          </cell>
          <cell r="C1748" t="str">
            <v>Професійне навчання державних службовців та посадових осіб місцевого самоврядування, забезпечення інституційного розвитку та адаптації державної служби до стандартів ЄС</v>
          </cell>
        </row>
        <row r="1749">
          <cell r="B1749" t="str">
            <v>6121030</v>
          </cell>
          <cell r="C1749" t="str">
            <v>Підвищення кваліфікації фахівців у сфері європейської та світової інтеграції</v>
          </cell>
        </row>
        <row r="1750">
          <cell r="B1750" t="str">
            <v>6121040</v>
          </cell>
          <cell r="C1750" t="str">
            <v>Забезпечення інституційного розвитку державної служби, проведення прикладних досліджень і розробок у сфері державної служби та її адаптації до стандартів Європейського Союзу</v>
          </cell>
        </row>
        <row r="1751">
          <cell r="B1751" t="str">
            <v>6121700</v>
          </cell>
          <cell r="C1751" t="str">
            <v>Погашення кредиторської заборгованості з відшкодування витрат, пов'язаних з проведенням аварійних робіт з ремонту головного фасаду адміністративної будівлі Головного управління державної служби</v>
          </cell>
        </row>
        <row r="1752">
          <cell r="B1752" t="str">
            <v>6122000</v>
          </cell>
          <cell r="C1752" t="str">
            <v>Центр адаптації державної служби до стандартів Європейського Союзу</v>
          </cell>
        </row>
        <row r="1753">
          <cell r="B1753" t="str">
            <v>6122040</v>
          </cell>
          <cell r="C1753" t="str">
            <v>Прикладні дослідження і розробки у сфері державної служби та її адаптації до стандартів Європейського Союзу</v>
          </cell>
        </row>
        <row r="1754">
          <cell r="B1754" t="str">
            <v>6122050</v>
          </cell>
          <cell r="C1754" t="str">
            <v>Організація підготовки та виконання тренінгових програм і заходів з розвитку вищого корпусу державної служби</v>
          </cell>
        </row>
        <row r="1755">
          <cell r="B1755" t="str">
            <v>6122060</v>
          </cell>
          <cell r="C1755" t="str">
            <v>Забезпечення автоматизованої інформаційно-аналітичної системи  обліку особових справ державних службовців і посадових осіб місцевого самоврядування</v>
          </cell>
        </row>
        <row r="1756">
          <cell r="B1756" t="str">
            <v>6150000</v>
          </cell>
          <cell r="C1756" t="str">
            <v>Національна комісія з цінних паперів та фондового ринку</v>
          </cell>
        </row>
        <row r="1757">
          <cell r="B1757" t="str">
            <v>6151000</v>
          </cell>
          <cell r="C1757" t="str">
            <v>Апарат Національної комісії з цінних паперів та фондового ринку</v>
          </cell>
        </row>
        <row r="1758">
          <cell r="B1758" t="str">
            <v>6151010</v>
          </cell>
          <cell r="C1758" t="str">
            <v>Керівництво та управління у сфері фондового ринку</v>
          </cell>
        </row>
        <row r="1759">
          <cell r="B1759" t="str">
            <v>6151020</v>
          </cell>
          <cell r="C1759" t="str">
            <v>Створення cистеми моніторингу фондового ринку</v>
          </cell>
        </row>
        <row r="1760">
          <cell r="B1760" t="str">
            <v>6151030</v>
          </cell>
          <cell r="C1760" t="str">
            <v>Підвищення кваліфікації фахівців з питань фондового ринку та корпоративного управління</v>
          </cell>
        </row>
        <row r="1761">
          <cell r="B1761" t="str">
            <v>6160000</v>
          </cell>
          <cell r="C1761" t="str">
            <v>Державна податкова адміністрація України (загальнодержавні витрати)</v>
          </cell>
        </row>
        <row r="1762">
          <cell r="B1762" t="str">
            <v>6161000</v>
          </cell>
          <cell r="C1762" t="str">
            <v>Державна податкова адміністрація України (загальнодержавні витрати)</v>
          </cell>
        </row>
        <row r="1763">
          <cell r="B1763" t="str">
            <v>6170000</v>
          </cell>
          <cell r="C1763" t="str">
            <v>Державна служба експортного контролю України</v>
          </cell>
        </row>
        <row r="1764">
          <cell r="B1764" t="str">
            <v>6171000</v>
          </cell>
          <cell r="C1764" t="str">
            <v>Апарат Державної служби експортного контролю України</v>
          </cell>
        </row>
        <row r="1765">
          <cell r="B1765" t="str">
            <v>6310000</v>
          </cell>
          <cell r="C1765" t="str">
            <v>Державне агентство з інвестицій та управління національними проектами України (загальнодержавні витрати)</v>
          </cell>
        </row>
        <row r="1766">
          <cell r="B1766" t="str">
            <v>6311000</v>
          </cell>
          <cell r="C1766" t="str">
            <v>Державне агентство з інвестицій та управління національними проектами України (загальнодержавні витрати)</v>
          </cell>
        </row>
        <row r="1767">
          <cell r="B1767" t="str">
            <v>6320000</v>
          </cell>
          <cell r="C1767" t="str">
            <v>Національне антикорупційне бюро України</v>
          </cell>
        </row>
        <row r="1768">
          <cell r="B1768" t="str">
            <v>6321000</v>
          </cell>
          <cell r="C1768" t="str">
            <v>Національне антикорупційне бюро України</v>
          </cell>
        </row>
        <row r="1769">
          <cell r="B1769" t="str">
            <v>6321010</v>
          </cell>
          <cell r="C1769" t="str">
            <v>Забезпечення діяльності Національного антикорупційного бюро України</v>
          </cell>
        </row>
        <row r="1770">
          <cell r="B1770" t="str">
            <v>6330000</v>
          </cell>
          <cell r="C1770" t="str">
            <v>Національне агентство з питань запобігання корупції</v>
          </cell>
        </row>
        <row r="1771">
          <cell r="B1771" t="str">
            <v>6331000</v>
          </cell>
          <cell r="C1771" t="str">
            <v>Апарат Національного агентства з питань запобігання корупції</v>
          </cell>
        </row>
        <row r="1772">
          <cell r="B1772" t="str">
            <v>6331010</v>
          </cell>
          <cell r="C1772" t="str">
            <v>Керівництво та управління у сфері запобігання корупції</v>
          </cell>
        </row>
        <row r="1773">
          <cell r="B1773" t="str">
            <v>6331020</v>
          </cell>
          <cell r="C1773" t="str">
            <v>Фінансування статутної діяльності політичних партій</v>
          </cell>
        </row>
        <row r="1774">
          <cell r="B1774" t="str">
            <v>6340000</v>
          </cell>
          <cell r="C1774" t="str">
            <v>Національна комісія, що здійснює державне регулювання у сферах енергетики та комунальних послуг</v>
          </cell>
        </row>
        <row r="1775">
          <cell r="B1775" t="str">
            <v>6341000</v>
          </cell>
          <cell r="C1775" t="str">
            <v>Апарат Національної комісії, що здійснює державне регулювання у сферах енергетики та комунальних послуг</v>
          </cell>
        </row>
        <row r="1776">
          <cell r="B1776" t="str">
            <v>6341010</v>
          </cell>
          <cell r="C1776" t="str">
            <v>Керівництво та управління у сфері регулювання енергетики та комунальних послуг</v>
          </cell>
        </row>
        <row r="1777">
          <cell r="B1777" t="str">
            <v>6360000</v>
          </cell>
          <cell r="C1777" t="str">
            <v>Державне агентство з енергоефективності та енергозбереження України</v>
          </cell>
        </row>
        <row r="1778">
          <cell r="B1778" t="str">
            <v>6361000</v>
          </cell>
          <cell r="C1778" t="str">
            <v>Апарат Державного агентства з енергоефективності та енергозбереження України</v>
          </cell>
        </row>
        <row r="1779">
          <cell r="B1779" t="str">
            <v>6370000</v>
          </cell>
          <cell r="C1779" t="str">
            <v>Національна комісія, що здійснює державне регулювання у сфері енергетики</v>
          </cell>
        </row>
        <row r="1780">
          <cell r="B1780" t="str">
            <v>6371000</v>
          </cell>
          <cell r="C1780" t="str">
            <v>Апарат Національної комісії, що здійснює державне регулювання у сфері енергетики</v>
          </cell>
        </row>
        <row r="1781">
          <cell r="B1781" t="str">
            <v>6371010</v>
          </cell>
          <cell r="C1781" t="str">
            <v>Керівництво та управління у сфері регулювання енергетики</v>
          </cell>
        </row>
        <row r="1782">
          <cell r="B1782" t="str">
            <v>6371600</v>
          </cell>
          <cell r="C1782" t="str">
            <v>Впровадження концепції Оптового ринку електроенергії України</v>
          </cell>
        </row>
        <row r="1783">
          <cell r="B1783" t="str">
            <v>6380000</v>
          </cell>
          <cell r="C1783" t="str">
            <v>Державне космічне агентство України</v>
          </cell>
        </row>
        <row r="1784">
          <cell r="B1784" t="str">
            <v>6381000</v>
          </cell>
          <cell r="C1784" t="str">
            <v>Апарат Державного космічного агентства України</v>
          </cell>
        </row>
        <row r="1785">
          <cell r="B1785" t="str">
            <v>6381010</v>
          </cell>
          <cell r="C1785" t="str">
            <v>Керівництво та управління у сфері космічної діяльності</v>
          </cell>
        </row>
        <row r="1786">
          <cell r="B1786" t="str">
            <v>6381020</v>
          </cell>
          <cell r="C1786" t="str">
            <v>Виконання робіт за державними цільовими програмами і державним замовленням у сфері космічної галузі, в тому числі загальнодержавної цільової науково-технічної космічної програми України</v>
          </cell>
        </row>
        <row r="1787">
          <cell r="B1787" t="str">
            <v>6381030</v>
          </cell>
          <cell r="C1787" t="str">
            <v>Надання позашкільної освіти Національним центром аерокосмічної освіти молоді ім.О.М. Макарова</v>
          </cell>
        </row>
        <row r="1788">
          <cell r="B1788" t="str">
            <v>6381040</v>
          </cell>
          <cell r="C1788" t="str">
            <v>Фінансова підтримка державного підприємства "Виробниче об'єднання Південний машинобудівний завод імені О.М. Макарова" на погашення заборгованості за спожиту електричну енергію</v>
          </cell>
        </row>
        <row r="1789">
          <cell r="B1789" t="str">
            <v>6381050</v>
          </cell>
          <cell r="C1789" t="str">
            <v>Управління та випробування космічних засобів</v>
          </cell>
        </row>
        <row r="1790">
          <cell r="B1790" t="str">
            <v>6381100</v>
          </cell>
          <cell r="C1790" t="str">
            <v>Будівництво (придбання) житла для військовослужбовців Державного космічного агентства України</v>
          </cell>
        </row>
        <row r="1791">
          <cell r="B1791" t="str">
            <v>6381120</v>
          </cell>
          <cell r="C1791" t="str">
            <v>Утилізація твердого ракетного палива</v>
          </cell>
        </row>
        <row r="1792">
          <cell r="B1792" t="str">
            <v>6381130</v>
          </cell>
          <cell r="C1792" t="str">
            <v>Виконання боргових зобов'язань за кредитом, залученим під державну гарантію для реалізації проекту "Створення Національної супутникової системи зв'язку"</v>
          </cell>
        </row>
        <row r="1793">
          <cell r="B1793" t="str">
            <v>6381140</v>
          </cell>
          <cell r="C1793" t="str">
            <v>Реконструкція і технічне переоснащення ТЕЦ ДП "ВО Південний машинобудівний завод ім. О.М. Макарова"</v>
          </cell>
        </row>
        <row r="1794">
          <cell r="B1794" t="str">
            <v>6381150</v>
          </cell>
          <cell r="C1794" t="str">
            <v>Підготовка виробництва та створення промислових потужностей для утилізації звичайних видів боєприпасів, непридатних для подальшого використання та зберігання</v>
          </cell>
        </row>
        <row r="1795">
          <cell r="B1795" t="str">
            <v>6381160</v>
          </cell>
          <cell r="C1795" t="str">
            <v>Реформування та розвиток державних підприємств "ВО "Південний машинобудівний завод ім. О.М. Макарова" та Державного Конструкторського бюро "Південне" імені М.К. Янгеля</v>
          </cell>
        </row>
        <row r="1796">
          <cell r="B1796" t="str">
            <v>6381190</v>
          </cell>
          <cell r="C1796" t="str">
            <v>Забезпечення службовим житлом молодих спеціалістів державних підприємств космічної галузі</v>
          </cell>
        </row>
        <row r="1797">
          <cell r="B1797" t="str">
            <v>6381200</v>
          </cell>
          <cell r="C1797" t="str">
            <v>Підготовка та створення спеціальних технологій для виготовлення багатофункціонального ракетного комплексу за темою "Сапсан"</v>
          </cell>
        </row>
        <row r="1798">
          <cell r="B1798" t="str">
            <v>6381210</v>
          </cell>
          <cell r="C1798" t="str">
            <v>Виконання державних цільових програм реформування та розвитку оборонно-промислового комплексу, розроблення, освоєння і впровадження нових технологій, нарощування наявних виробничих потужностей на підприємствах космічної галузі для виготовлення продукції</v>
          </cell>
        </row>
        <row r="1799">
          <cell r="B1799" t="str">
            <v>6381220</v>
          </cell>
          <cell r="C1799" t="str">
            <v>Фінансова підтримка державного підприємства іВиробниче обієднання Південний машинобудівний завод імені О.М. Макароваі на погашення заборгованості із заробітної плати</v>
          </cell>
        </row>
        <row r="1800">
          <cell r="B1800" t="str">
            <v>6390000</v>
          </cell>
          <cell r="C1800" t="str">
            <v>Національне агентство України з питань забезпечення ефективного використання енергетичних ресурсів (загальнодержавні витрати)</v>
          </cell>
        </row>
        <row r="1801">
          <cell r="B1801" t="str">
            <v>6391000</v>
          </cell>
          <cell r="C1801" t="str">
            <v>Національне агентство України з питань забезпечення ефективного використання енергетичних ресурсів (загальнодержавні витрати)</v>
          </cell>
        </row>
        <row r="1802">
          <cell r="B1802" t="str">
            <v>6400000</v>
          </cell>
          <cell r="C1802" t="str">
            <v>Національна комісія регулювання ринку комунальних послуг України</v>
          </cell>
        </row>
        <row r="1803">
          <cell r="B1803" t="str">
            <v>6420000</v>
          </cell>
          <cell r="C1803" t="str">
            <v>Державне бюро розслідувань</v>
          </cell>
        </row>
        <row r="1804">
          <cell r="B1804" t="str">
            <v>6421000</v>
          </cell>
          <cell r="C1804" t="str">
            <v>Державне бюро розслідувань</v>
          </cell>
        </row>
        <row r="1805">
          <cell r="B1805" t="str">
            <v>6421010</v>
          </cell>
          <cell r="C1805" t="str">
            <v>Забезпечення діяльності Державного бюро розслідувань</v>
          </cell>
        </row>
        <row r="1806">
          <cell r="B1806" t="str">
            <v>6430000</v>
          </cell>
          <cell r="C1806" t="str">
            <v>Національне агентство України з питань виявлення, розшуку та управління активами, одержаними від корупційних та інших злочинів</v>
          </cell>
        </row>
        <row r="1807">
          <cell r="B1807" t="str">
            <v>6431000</v>
          </cell>
          <cell r="C1807" t="str">
            <v>Апарат Національного агентства України з питань виявлення, розшуку та управління активами, одержаними від корупційних та інших злочинів</v>
          </cell>
        </row>
        <row r="1808">
          <cell r="B1808" t="str">
            <v>6431010</v>
          </cell>
          <cell r="C1808" t="str">
            <v>Керівництво та управління у сфері розшуку та управління активами, одержаними від корупційних та інших злочинів</v>
          </cell>
        </row>
        <row r="1809">
          <cell r="B1809" t="str">
            <v>6440000</v>
          </cell>
          <cell r="C1809" t="str">
            <v>Національна рада України з питань телебачення і радіомовлення</v>
          </cell>
        </row>
        <row r="1810">
          <cell r="B1810" t="str">
            <v>6441000</v>
          </cell>
          <cell r="C1810" t="str">
            <v>Апарат Національної ради України з питань телебачення і радіомовлення</v>
          </cell>
        </row>
        <row r="1811">
          <cell r="B1811" t="str">
            <v>6441010</v>
          </cell>
          <cell r="C1811" t="str">
            <v>Керівництво та управління здійсненням контролю у сфері телебачення і радіомовлення</v>
          </cell>
        </row>
        <row r="1812">
          <cell r="B1812" t="str">
            <v>6441030</v>
          </cell>
          <cell r="C1812" t="str">
            <v>Розробка висновків щодо електромагнітної сумісності радіоелектронних засобів мовлення, необхідних для створення та розвитку каналів мовлення, мереж мовлення та телемереж</v>
          </cell>
        </row>
        <row r="1813">
          <cell r="B1813" t="str">
            <v>6450000</v>
          </cell>
          <cell r="C1813" t="str">
            <v>Національна комісія, що здійснює державне регулювання у сфері комунальних послуг</v>
          </cell>
        </row>
        <row r="1814">
          <cell r="B1814" t="str">
            <v>6451000</v>
          </cell>
          <cell r="C1814" t="str">
            <v>Апарат Національної комісії, що здійснює державне регулювання у сфері комунальних послуг</v>
          </cell>
        </row>
        <row r="1815">
          <cell r="B1815" t="str">
            <v>6451010</v>
          </cell>
          <cell r="C1815" t="str">
            <v>Керівництво та управління у сфері регулювання ринку комунальних послуг</v>
          </cell>
        </row>
        <row r="1816">
          <cell r="B1816" t="str">
            <v>6460000</v>
          </cell>
          <cell r="C1816" t="str">
            <v>Національне агентство з питань підготовки та проведення в Україні фінальної частини чемпіонату Європи 2012 року з футболу</v>
          </cell>
        </row>
        <row r="1817">
          <cell r="B1817" t="str">
            <v>6461000</v>
          </cell>
          <cell r="C1817" t="str">
            <v>Апарат Національного агентства з питань підготовки та проведення в Україні фінальної частини чемпіонату Європи 2012 року з футболу</v>
          </cell>
        </row>
        <row r="1818">
          <cell r="B1818" t="str">
            <v>6461010</v>
          </cell>
          <cell r="C1818" t="str">
            <v>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v>
          </cell>
        </row>
        <row r="1819">
          <cell r="B1819" t="str">
            <v>6461020</v>
          </cell>
          <cell r="C1819" t="str">
            <v>Заходи із залучення інвесторів для підготовки і проведення в Україні фінальної частини чемпіонату Європи 2012 року з футболу</v>
          </cell>
        </row>
        <row r="1820">
          <cell r="B1820" t="str">
            <v>6480000</v>
          </cell>
          <cell r="C1820" t="str">
            <v>Пенсійний фонд України</v>
          </cell>
        </row>
        <row r="1821">
          <cell r="B1821" t="str">
            <v>6481000</v>
          </cell>
          <cell r="C1821" t="str">
            <v>Пенсійний фонд України</v>
          </cell>
        </row>
        <row r="1822">
          <cell r="B1822" t="str">
            <v>6500000</v>
          </cell>
          <cell r="C1822" t="str">
            <v>Рада національної безпеки і оборони України</v>
          </cell>
        </row>
        <row r="1823">
          <cell r="B1823" t="str">
            <v>6501000</v>
          </cell>
          <cell r="C1823" t="str">
            <v>Апарат Ради національної безпеки і оборони України</v>
          </cell>
        </row>
        <row r="1824">
          <cell r="B1824" t="str">
            <v>6501010</v>
          </cell>
          <cell r="C1824" t="str">
            <v>Інформаційно-аналітичне забезпечення координаційної діяльності у сфері національної безпеки і оборони</v>
          </cell>
        </row>
        <row r="1825">
          <cell r="B1825" t="str">
            <v>6501020</v>
          </cell>
          <cell r="C1825" t="str">
            <v>Фундаментальні дослідження у сфері національної безпеки</v>
          </cell>
        </row>
        <row r="1826">
          <cell r="B1826" t="str">
            <v>6501030</v>
          </cell>
          <cell r="C1826" t="str">
            <v>Прикладні розробки у сфері національної безпеки</v>
          </cell>
        </row>
        <row r="1827">
          <cell r="B1827" t="str">
            <v>6501040</v>
          </cell>
          <cell r="C1827" t="str">
            <v>Підготовка науково-педагогічних та наукових кадрів у сфері національної безпеки</v>
          </cell>
        </row>
        <row r="1828">
          <cell r="B1828" t="str">
            <v>6510000</v>
          </cell>
          <cell r="C1828" t="str">
            <v>Рахункова палата</v>
          </cell>
        </row>
        <row r="1829">
          <cell r="B1829" t="str">
            <v>6511000</v>
          </cell>
          <cell r="C1829" t="str">
            <v>Апарат Рахункової палати</v>
          </cell>
        </row>
        <row r="1830">
          <cell r="B1830" t="str">
            <v>6511010</v>
          </cell>
          <cell r="C1830" t="str">
            <v>Керівництво та управління у сфері контролю за виконанням державного бюджету</v>
          </cell>
        </row>
        <row r="1831">
          <cell r="B1831" t="str">
            <v>6511020</v>
          </cell>
          <cell r="C1831" t="str">
            <v>Створення інформаційно-аналітичної системи Рахункової палати</v>
          </cell>
        </row>
        <row r="1832">
          <cell r="B1832" t="str">
            <v>6520000</v>
          </cell>
          <cell r="C1832" t="str">
            <v>Служба безпеки України</v>
          </cell>
        </row>
        <row r="1833">
          <cell r="B1833" t="str">
            <v>6521000</v>
          </cell>
          <cell r="C1833" t="str">
            <v>Центральне управління Служби безпеки України</v>
          </cell>
        </row>
        <row r="1834">
          <cell r="B1834" t="str">
            <v>6521010</v>
          </cell>
          <cell r="C1834" t="str">
            <v>Забезпечення заходів у сфері безпеки держави та діяльності органів системи Служби безпеки України</v>
          </cell>
        </row>
        <row r="1835">
          <cell r="B1835" t="str">
            <v>6521030</v>
          </cell>
          <cell r="C1835" t="str">
            <v>Наукова діяльність у сфері забезпечення державної безпеки, дослідження та розробки спеціальної техніки</v>
          </cell>
        </row>
        <row r="1836">
          <cell r="B1836" t="str">
            <v>6521040</v>
          </cell>
          <cell r="C1836" t="str">
            <v>Забезпечення перебування за кордоном працівників органів державної влади</v>
          </cell>
        </row>
        <row r="1837">
          <cell r="B1837" t="str">
            <v>6521050</v>
          </cell>
          <cell r="C1837" t="str">
            <v>Медичне обслуговування і оздоровлення особового складу та утримання закладів дошкільної освіти Служби безпеки України</v>
          </cell>
        </row>
        <row r="1838">
          <cell r="B1838" t="str">
            <v>6521060</v>
          </cell>
          <cell r="C1838" t="str">
            <v>Створення, закупівля і модернізація озброєння, військової та спеціальної техніки за державним оборонним замовленням Служби безпеки</v>
          </cell>
        </row>
        <row r="1839">
          <cell r="B1839" t="str">
            <v>6521070</v>
          </cell>
          <cell r="C1839" t="str">
            <v>Підготовка та перепідготовка кадрів Служби безпеки України вищими навчальними закладами ІІІ та ІV рівнів акредитації</v>
          </cell>
        </row>
        <row r="1840">
          <cell r="B1840" t="str">
            <v>6521080</v>
          </cell>
          <cell r="C1840" t="str">
            <v>Заходи із забезпечення безпеки та протидії терористичній діяльності, пов'язані з проведенням  Євро-2012</v>
          </cell>
        </row>
        <row r="1841">
          <cell r="B1841" t="str">
            <v>6521090</v>
          </cell>
          <cell r="C1841" t="str">
            <v>Утримання закладів дошкільної освіти Служби безпеки України</v>
          </cell>
        </row>
        <row r="1842">
          <cell r="B1842" t="str">
            <v>6521100</v>
          </cell>
          <cell r="C1842" t="str">
            <v>Будівництво (придбання) житла для військовослужбовців Служби безпеки України</v>
          </cell>
        </row>
        <row r="1843">
          <cell r="B1843" t="str">
            <v>6521200</v>
          </cell>
          <cell r="C1843" t="str">
            <v>Забезпечення заходів спеціальними підрозділами по боротьбі з організованою злочинністю та корупцією Служби безпеки України</v>
          </cell>
        </row>
        <row r="1844">
          <cell r="B1844" t="str">
            <v>6521210</v>
          </cell>
          <cell r="C1844" t="str">
            <v>Заходи, пов'язані із переходом на військову службу за контрактом</v>
          </cell>
        </row>
        <row r="1845">
          <cell r="B1845" t="str">
            <v>6521220</v>
          </cell>
          <cell r="C1845" t="str">
            <v>Боротьба з тероризмом на території України</v>
          </cell>
        </row>
        <row r="1846">
          <cell r="B1846" t="str">
            <v>6521230</v>
          </cell>
          <cell r="C1846" t="str">
            <v>Видатки для Служби безпеки України на реалізацію заходів щодо підвищення обороноздатності і безпеки держави</v>
          </cell>
        </row>
        <row r="1847">
          <cell r="B1847" t="str">
            <v>6522000</v>
          </cell>
          <cell r="C1847" t="str">
            <v>Департамент розвідки Служби безпеки України</v>
          </cell>
        </row>
        <row r="1848">
          <cell r="B1848" t="str">
            <v>6524000</v>
          </cell>
          <cell r="C1848" t="str">
            <v>Антитерористичний центр при Службі безпеки України</v>
          </cell>
        </row>
        <row r="1849">
          <cell r="B1849" t="str">
            <v>6524010</v>
          </cell>
          <cell r="C1849" t="str">
            <v>Координація діяльності у запобіганні терористичним актам та боротьба з тероризмом на території України</v>
          </cell>
        </row>
        <row r="1850">
          <cell r="B1850" t="str">
            <v>6524020</v>
          </cell>
          <cell r="C1850" t="str">
            <v>Заходи, пов'язані із переходом на військову службу за контрактом</v>
          </cell>
        </row>
        <row r="1851">
          <cell r="B1851" t="str">
            <v>6530000</v>
          </cell>
          <cell r="C1851" t="str">
            <v>Служба безпеки України (загальнодержавні витрати)</v>
          </cell>
        </row>
        <row r="1852">
          <cell r="B1852" t="str">
            <v>6531000</v>
          </cell>
          <cell r="C1852" t="str">
            <v>Служба безпеки України (загальнодержавні витрати)</v>
          </cell>
        </row>
        <row r="1853">
          <cell r="B1853" t="str">
            <v>6540000</v>
          </cell>
          <cell r="C1853" t="str">
            <v>Національна академія наук України</v>
          </cell>
        </row>
        <row r="1854">
          <cell r="B1854" t="str">
            <v>6541000</v>
          </cell>
          <cell r="C1854" t="str">
            <v>Національна академія наук України</v>
          </cell>
        </row>
        <row r="1855">
          <cell r="B1855" t="str">
            <v>6541020</v>
          </cell>
          <cell r="C1855" t="str">
            <v>Наукова і організаційна діяльність президії Національної академії наук України</v>
          </cell>
        </row>
        <row r="1856">
          <cell r="B1856" t="str">
            <v>6541030</v>
          </cell>
          <cell r="C1856"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фінансова підтримка розвитку наукової інфраструктури та наукових об'єктів,</v>
          </cell>
        </row>
        <row r="1857">
          <cell r="B1857" t="str">
            <v>6541080</v>
          </cell>
          <cell r="C1857" t="str">
            <v>Підготовка кадрів з пріоритетних напрямів науки вищими навчальними закладами ІІІ і ІV рівнів акредитації</v>
          </cell>
        </row>
        <row r="1858">
          <cell r="B1858" t="str">
            <v>6541100</v>
          </cell>
          <cell r="C1858" t="str">
            <v>Медичне обслуговування працівників Національної академії наук України</v>
          </cell>
        </row>
        <row r="1859">
          <cell r="B1859" t="str">
            <v>6541140</v>
          </cell>
          <cell r="C1859" t="str">
            <v>Здійснення науково-дослідницьких та дослідно-конструкторських робіт Інститутом проблем безпеки атомних електростанцій Національної академії наук України</v>
          </cell>
        </row>
        <row r="1860">
          <cell r="B1860" t="str">
            <v>6541200</v>
          </cell>
          <cell r="C1860" t="str">
            <v>Підвищення кваліфікації з пріоритетних напрямів науки та підготовка до державної атестації наукових кадрів Національної академії наук України</v>
          </cell>
        </row>
        <row r="1861">
          <cell r="B1861" t="str">
            <v>6541230</v>
          </cell>
          <cell r="C1861" t="str">
            <v>Підтримка розвитку пріоритетних напрямів наукових досліджень</v>
          </cell>
        </row>
        <row r="1862">
          <cell r="B1862" t="str">
            <v>6550000</v>
          </cell>
          <cell r="C1862" t="str">
            <v>Національна академія педагогічних наук України</v>
          </cell>
        </row>
        <row r="1863">
          <cell r="B1863" t="str">
            <v>6551000</v>
          </cell>
          <cell r="C1863" t="str">
            <v>Національна академія педагогічних наук України</v>
          </cell>
        </row>
        <row r="1864">
          <cell r="B1864" t="str">
            <v>6551020</v>
          </cell>
          <cell r="C1864" t="str">
            <v>Наукова і організаційна діяльність президії Національної академії педагогічних наук України</v>
          </cell>
        </row>
        <row r="1865">
          <cell r="B1865" t="str">
            <v>6551030</v>
          </cell>
          <cell r="C1865"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педагогічних наук, підготовка наукових кадрів, фінансова підтримка розвитку наукової інфраструкт</v>
          </cell>
        </row>
        <row r="1866">
          <cell r="B1866" t="str">
            <v>6551060</v>
          </cell>
          <cell r="C1866" t="str">
            <v>Підготовка кадрів та підвищення кваліфікації керівних кадрів і спеціалістів у сфері освіти вищими навчальними закладами ІІІ і ІV рівнів акредитації</v>
          </cell>
        </row>
        <row r="1867">
          <cell r="B1867" t="str">
            <v>6551070</v>
          </cell>
          <cell r="C1867" t="str">
            <v>Підготовка та перепідготовка робітничих кадрів і фахівців автосервісу навчально-науковим центром професійно-технічної освіти Національної академії педагогічних наук України</v>
          </cell>
        </row>
        <row r="1868">
          <cell r="B1868" t="str">
            <v>6551100</v>
          </cell>
          <cell r="C1868" t="str">
            <v>Збереження та популяризація історії педагогічної науки та практики</v>
          </cell>
        </row>
        <row r="1869">
          <cell r="B1869" t="str">
            <v>6560000</v>
          </cell>
          <cell r="C1869" t="str">
            <v>Національна академія медичних наук України</v>
          </cell>
        </row>
        <row r="1870">
          <cell r="B1870" t="str">
            <v>6561000</v>
          </cell>
          <cell r="C1870" t="str">
            <v>Національна академія медичних наук України</v>
          </cell>
        </row>
        <row r="1871">
          <cell r="B1871" t="str">
            <v>6561040</v>
          </cell>
          <cell r="C1871"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профілактики і лікування хвороб людини, підготовка наукових кадрів, фінансова підтримка розвитку</v>
          </cell>
        </row>
        <row r="1872">
          <cell r="B1872" t="str">
            <v>6561060</v>
          </cell>
          <cell r="C1872" t="str">
            <v>Діагностика і лікування захворювань із впровадженням експериментальних та нових медичних технологій, спеціалізована консультативно-поліклінічна допомога, що надається науково-дослідними установами Національної академії медичних наук України</v>
          </cell>
        </row>
        <row r="1873">
          <cell r="B1873" t="str">
            <v>6561090</v>
          </cell>
          <cell r="C1873" t="str">
            <v>Наукова і організаційна діяльність президії Національної академії медичних наук України</v>
          </cell>
        </row>
        <row r="1874">
          <cell r="B1874" t="str">
            <v>6561140</v>
          </cell>
          <cell r="C1874" t="str">
            <v>Оплата медичних послуг, що надаються клініками науково-дослідних установ Національної академії медичних наук</v>
          </cell>
        </row>
        <row r="1875">
          <cell r="B1875" t="str">
            <v>6561160</v>
          </cell>
          <cell r="C1875" t="str">
            <v>Реалізація пілотного проекту щодо зміни механізму фінансового забезпечення надання медичної допомоги у окремих науково-дослідних установах Національної академії медичних наук України</v>
          </cell>
        </row>
        <row r="1876">
          <cell r="B1876" t="str">
            <v>6561810</v>
          </cell>
          <cell r="C1876" t="str">
            <v>Будівництво, реконструкція, капітальний ремонт та придбання обладнання  для обієктів, що відносяться до сфери управління  Національної академії медичних наук України</v>
          </cell>
        </row>
        <row r="1877">
          <cell r="B1877" t="str">
            <v>6561820</v>
          </cell>
          <cell r="C1877" t="str">
            <v>Реставрація з реабілітацією та пристосуванням клінічного корпусу N3 ДУ "Інститут нейрохірургії ім.акад. А.П.Ромоданова НАМН України" по вул. Платона Майбороди (Мануїльського), 32 в Шевченківському р-ні м.Києва</v>
          </cell>
        </row>
        <row r="1878">
          <cell r="B1878" t="str">
            <v>6561830</v>
          </cell>
          <cell r="C1878" t="str">
            <v>Створення сучасної клінічної бази для хірургічного лікування очної патології (недобудованого лікувального корпусу за адресою м. Одеса, Французькій бул., 49/51)</v>
          </cell>
        </row>
        <row r="1879">
          <cell r="B1879" t="str">
            <v>6561840</v>
          </cell>
          <cell r="C1879" t="str">
            <v>Будівництво лікувально-реабілітаційного корпусу ДУ "Національний інститут серцево-судинної хірургії ім. Амосова НАМНУ"</v>
          </cell>
        </row>
        <row r="1880">
          <cell r="B1880" t="str">
            <v>6561850</v>
          </cell>
          <cell r="C1880" t="str">
            <v>Реалізація державного інвестиційного проекту "Будівництво лікувально-реабілітаційного корпусу ДУ "Національний інститут серцево-судинної хірургії ім. М.М.Амосова НАМНУ"</v>
          </cell>
        </row>
        <row r="1881">
          <cell r="B1881" t="str">
            <v>6561860</v>
          </cell>
          <cell r="C1881" t="str">
            <v>Національний науково-практичний центр нейротравми і нейрореабілітаціїі у складі Державної установи іІнститут нейрохірургії ім. акад. А. П. Ромоданова НАМН Україниі за адресою м. Київ, вул. Платона Майбороди, 32</v>
          </cell>
        </row>
        <row r="1882">
          <cell r="B1882" t="str">
            <v>6570000</v>
          </cell>
          <cell r="C1882" t="str">
            <v>Національна академія мистецтв України</v>
          </cell>
        </row>
        <row r="1883">
          <cell r="B1883" t="str">
            <v>6571000</v>
          </cell>
          <cell r="C1883" t="str">
            <v>Національна академія мистецтв України</v>
          </cell>
        </row>
        <row r="1884">
          <cell r="B1884" t="str">
            <v>6571020</v>
          </cell>
          <cell r="C1884" t="str">
            <v>Наукова і організаційна діяльність президії Національної академії мистецтв України</v>
          </cell>
        </row>
        <row r="1885">
          <cell r="B1885" t="str">
            <v>6571030</v>
          </cell>
          <cell r="C1885" t="str">
            <v>Фундаментальні дослідження та підготовка наукових кадрів у сфері мистецтвознавства</v>
          </cell>
        </row>
        <row r="1886">
          <cell r="B1886" t="str">
            <v>6580000</v>
          </cell>
          <cell r="C1886" t="str">
            <v>Національна академія правових наук України</v>
          </cell>
        </row>
        <row r="1887">
          <cell r="B1887" t="str">
            <v>6581000</v>
          </cell>
          <cell r="C1887" t="str">
            <v>Національна академія правових наук України</v>
          </cell>
        </row>
        <row r="1888">
          <cell r="B1888" t="str">
            <v>6581020</v>
          </cell>
          <cell r="C1888" t="str">
            <v>Наукова і організаційна діяльність президії Національної академії правових наук України</v>
          </cell>
        </row>
        <row r="1889">
          <cell r="B1889" t="str">
            <v>6581040</v>
          </cell>
          <cell r="C1889"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законодавства і права, підготовка наукових кадрів, фінансова підтримка розвитку наукової інфраст</v>
          </cell>
        </row>
        <row r="1890">
          <cell r="B1890" t="str">
            <v>6590000</v>
          </cell>
          <cell r="C1890" t="str">
            <v>Національна академія аграрних наук України</v>
          </cell>
        </row>
        <row r="1891">
          <cell r="B1891" t="str">
            <v>6591000</v>
          </cell>
          <cell r="C1891" t="str">
            <v>Національна академія аграрних наук України</v>
          </cell>
        </row>
        <row r="1892">
          <cell r="B1892" t="str">
            <v>6591020</v>
          </cell>
          <cell r="C1892" t="str">
            <v>Наукова і організаційна діяльність президії Національної академії аграрних наук України</v>
          </cell>
        </row>
        <row r="1893">
          <cell r="B1893" t="str">
            <v>6591060</v>
          </cell>
          <cell r="C1893"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агропромислового комплексу, підготовка наукових кадрів, фінансова підтримка технічного забезпече</v>
          </cell>
        </row>
        <row r="1894">
          <cell r="B1894" t="str">
            <v>6591080</v>
          </cell>
          <cell r="C1894" t="str">
            <v>Здійснення заходів щодо підтримки науково-дослідних господарств</v>
          </cell>
        </row>
        <row r="1895">
          <cell r="B1895" t="str">
            <v>6591100</v>
          </cell>
          <cell r="C1895" t="str">
            <v>Збереження природно-заповідного фонду в біосферному заповіднику "Асканія-Нова"</v>
          </cell>
        </row>
        <row r="1896">
          <cell r="B1896" t="str">
            <v>6600000</v>
          </cell>
          <cell r="C1896" t="str">
            <v>Управління державної охорони України</v>
          </cell>
        </row>
        <row r="1897">
          <cell r="B1897" t="str">
            <v>6601000</v>
          </cell>
          <cell r="C1897" t="str">
            <v>Управління державної охорони України</v>
          </cell>
        </row>
        <row r="1898">
          <cell r="B1898" t="str">
            <v>6601020</v>
          </cell>
          <cell r="C1898" t="str">
            <v>Державна охорона органів державної влади та посадових осіб</v>
          </cell>
        </row>
        <row r="1899">
          <cell r="B1899" t="str">
            <v>6601030</v>
          </cell>
          <cell r="C1899" t="str">
            <v>Будівництво (придбання) житла для військовослужбовців Управління державної охорони України</v>
          </cell>
        </row>
        <row r="1900">
          <cell r="B1900" t="str">
            <v>6601040</v>
          </cell>
          <cell r="C1900" t="str">
            <v>Заходи, пов'язані із переходом на військову службу за контрактом</v>
          </cell>
        </row>
        <row r="1901">
          <cell r="B1901" t="str">
            <v>6601050</v>
          </cell>
          <cell r="C1901" t="str">
            <v>Видатки для Управління державної охорони України на реалізацію заходів щодо підвищення обороноздатності і безпеки держави</v>
          </cell>
        </row>
        <row r="1902">
          <cell r="B1902" t="str">
            <v>6610000</v>
          </cell>
          <cell r="C1902" t="str">
            <v>Фонд державного майна України</v>
          </cell>
        </row>
        <row r="1903">
          <cell r="B1903" t="str">
            <v>6611000</v>
          </cell>
          <cell r="C1903" t="str">
            <v>Апарат Фонду державного майна України</v>
          </cell>
        </row>
        <row r="1904">
          <cell r="B1904" t="str">
            <v>6611010</v>
          </cell>
          <cell r="C1904" t="str">
            <v>Керівництво та управління у сфері державного майна</v>
          </cell>
        </row>
        <row r="1905">
          <cell r="B1905" t="str">
            <v>6611020</v>
          </cell>
          <cell r="C1905" t="str">
            <v>Заходи, пов'язані з проведенням приватизації державного майна</v>
          </cell>
        </row>
        <row r="1906">
          <cell r="B1906" t="str">
            <v>6611030</v>
          </cell>
          <cell r="C1906" t="str">
            <v>Створення та впровадження комплексної системи електронного документообігу та інформаційно-аналітичних реєстрів Фонду державного майна України</v>
          </cell>
        </row>
        <row r="1907">
          <cell r="B1907" t="str">
            <v>6620000</v>
          </cell>
          <cell r="C1907" t="str">
            <v>Служба зовнішньої розвідки України</v>
          </cell>
        </row>
        <row r="1908">
          <cell r="B1908" t="str">
            <v>6621000</v>
          </cell>
          <cell r="C1908" t="str">
            <v>Служба зовнішньої розвідки України</v>
          </cell>
        </row>
        <row r="1909">
          <cell r="B1909" t="str">
            <v>6621010</v>
          </cell>
          <cell r="C1909" t="str">
            <v>Забезпечення розвідувальної діяльності у сфері безпеки держави, спеціального захисту державних представництв за кордоном та діяльності підрозділів системи Служби зовнішньої розвідки України</v>
          </cell>
        </row>
        <row r="1910">
          <cell r="B1910" t="str">
            <v>6621020</v>
          </cell>
          <cell r="C1910" t="str">
            <v>Медичне обслуговування та оздоровлення особового складу Служби зовнішньої розвідки України</v>
          </cell>
        </row>
        <row r="1911">
          <cell r="B1911" t="str">
            <v>6621030</v>
          </cell>
          <cell r="C1911" t="str">
            <v>Будівництво (придбання) житла для військовослужбовців Служби зовнішньої розвідки України</v>
          </cell>
        </row>
        <row r="1912">
          <cell r="B1912" t="str">
            <v>6621040</v>
          </cell>
          <cell r="C1912" t="str">
            <v>Підготовка та підвищення кваліфікації кадрів у сфері розвідувальної діяльності вищими навчальними закладами ІІІ і ІV рівнів акредитації</v>
          </cell>
        </row>
        <row r="1913">
          <cell r="B1913" t="str">
            <v>6621050</v>
          </cell>
          <cell r="C1913" t="str">
            <v>Заходи, пов'язані із переходом на військову службу за контрактом</v>
          </cell>
        </row>
        <row r="1914">
          <cell r="B1914" t="str">
            <v>6621060</v>
          </cell>
          <cell r="C1914" t="str">
            <v>Видатки для Служби зовнішньої розвідки України на реалізацію заходів щодо підвищення обороноздатності і безпеки держави</v>
          </cell>
        </row>
        <row r="1915">
          <cell r="B1915" t="str">
            <v>6640000</v>
          </cell>
          <cell r="C1915" t="str">
            <v>Адміністрація Державної служби спеціального зв'язку та захисту інформації України</v>
          </cell>
        </row>
        <row r="1916">
          <cell r="B1916" t="str">
            <v>6641000</v>
          </cell>
          <cell r="C1916" t="str">
            <v>Адміністрація Державної служби спеціального зв'язку та захисту інформації України</v>
          </cell>
        </row>
        <row r="1917">
          <cell r="B1917" t="str">
            <v>6641010</v>
          </cell>
          <cell r="C1917" t="str">
            <v>Забезпечення функціонування державної системи спеціального зв'язку та захисту інформації</v>
          </cell>
        </row>
        <row r="1918">
          <cell r="B1918" t="str">
            <v>6641020</v>
          </cell>
          <cell r="C1918" t="str">
            <v>Розвиток і модернізація державної системи спеціального зв'язку та захисту інформації</v>
          </cell>
        </row>
        <row r="1919">
          <cell r="B1919" t="str">
            <v>6641030</v>
          </cell>
          <cell r="C1919" t="str">
            <v>Розвиток та модернізація державної системи урядового зв'язку</v>
          </cell>
        </row>
        <row r="1920">
          <cell r="B1920" t="str">
            <v>6641040</v>
          </cell>
          <cell r="C1920" t="str">
            <v>Створення та забезпечення функціонування Національної системи конфіденційного зв'язку</v>
          </cell>
        </row>
        <row r="1921">
          <cell r="B1921" t="str">
            <v>6641050</v>
          </cell>
          <cell r="C1921" t="str">
            <v>Підготовка кадрів для сфери зв'язку вищими навчальними закладами ІІІ та ІV рівнів акредитації</v>
          </cell>
        </row>
        <row r="1922">
          <cell r="B1922" t="str">
            <v>6641060</v>
          </cell>
          <cell r="C1922" t="str">
            <v>Будівництво (придбання) житла для військовослужбовців Державної служби спеціального зв'язку та захисту інформації України</v>
          </cell>
        </row>
        <row r="1923">
          <cell r="B1923" t="str">
            <v>6641070</v>
          </cell>
          <cell r="C1923" t="str">
            <v>Створення, закупівля і модернізація спеціальної техніки за державним оборонним замовленням Державної служби спеціального зв'язку та захисту інформації</v>
          </cell>
        </row>
        <row r="1924">
          <cell r="B1924" t="str">
            <v>6641080</v>
          </cell>
          <cell r="C1924" t="str">
            <v>Прикладні наукові та науково-технічні розробки, виконання робіт за державним замовленням, фінансова підтримка розвитку інфраструктури наукової діяльності у сфері зв'язку, розвиток цифрового телерадіомовлення</v>
          </cell>
        </row>
        <row r="1925">
          <cell r="B1925" t="str">
            <v>6641090</v>
          </cell>
          <cell r="C1925" t="str">
            <v>Підготовка кадрів для сфери зв'язку вищими навчальними закладами І та ІІ рівнів акредитації</v>
          </cell>
        </row>
        <row r="1926">
          <cell r="B1926" t="str">
            <v>6641110</v>
          </cell>
          <cell r="C1926" t="str">
            <v>Доставка дипломатичної кореспонденції за кордон і в Україну</v>
          </cell>
        </row>
        <row r="1927">
          <cell r="B1927" t="str">
            <v>6641120</v>
          </cell>
          <cell r="C1927" t="str">
            <v>Доставка спеціальної службової кореспонденції органам державної влади</v>
          </cell>
        </row>
        <row r="1928">
          <cell r="B1928" t="str">
            <v>6641130</v>
          </cell>
          <cell r="C1928" t="str">
            <v>Модернізація вузлів звіязку спеціального призначення</v>
          </cell>
        </row>
        <row r="1929">
          <cell r="B1929" t="str">
            <v>6641140</v>
          </cell>
          <cell r="C1929" t="str">
            <v>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v>
          </cell>
        </row>
        <row r="1930">
          <cell r="B1930" t="str">
            <v>6642000</v>
          </cell>
          <cell r="C1930" t="str">
            <v>Головне управління урядового фельдієгерського звіязку Державної служби спеціального зв'язку та захисту інформації України</v>
          </cell>
        </row>
        <row r="1931">
          <cell r="B1931" t="str">
            <v>6642010</v>
          </cell>
          <cell r="C1931" t="str">
            <v>Доставка дипломатичної кореспонденції за кордон і в Україну</v>
          </cell>
        </row>
        <row r="1932">
          <cell r="B1932" t="str">
            <v>6642020</v>
          </cell>
          <cell r="C1932" t="str">
            <v>Доставка спеціальної службової кореспонденції органам державної влади</v>
          </cell>
        </row>
        <row r="1933">
          <cell r="B1933" t="str">
            <v>6650000</v>
          </cell>
          <cell r="C1933" t="str">
            <v>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v>
          </cell>
        </row>
        <row r="1934">
          <cell r="B1934" t="str">
            <v>6651000</v>
          </cell>
          <cell r="C1934" t="str">
            <v>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v>
          </cell>
        </row>
        <row r="1935">
          <cell r="B1935" t="str">
            <v>6651010</v>
          </cell>
          <cell r="C1935" t="str">
            <v>Організаційне забезпечення підготовки та реалізації інфраструктурних проектів</v>
          </cell>
        </row>
        <row r="1936">
          <cell r="B1936" t="str">
            <v>6730000</v>
          </cell>
          <cell r="C1936" t="str">
            <v>Центральна виборча комісія</v>
          </cell>
        </row>
        <row r="1937">
          <cell r="B1937" t="str">
            <v>6731000</v>
          </cell>
          <cell r="C1937" t="str">
            <v>Апарат Центральної виборчої комісії</v>
          </cell>
        </row>
        <row r="1938">
          <cell r="B1938" t="str">
            <v>6731010</v>
          </cell>
          <cell r="C1938" t="str">
            <v>Керівництво та управління у сфері проведення виборів та референдумів</v>
          </cell>
        </row>
        <row r="1939">
          <cell r="B1939" t="str">
            <v>6731020</v>
          </cell>
          <cell r="C1939" t="str">
            <v>Проведення виборів народних депутатів України</v>
          </cell>
        </row>
        <row r="1940">
          <cell r="B1940" t="str">
            <v>6731040</v>
          </cell>
          <cell r="C1940" t="str">
            <v>Проведення виборів Президента України</v>
          </cell>
        </row>
        <row r="1941">
          <cell r="B1941" t="str">
            <v>6731050</v>
          </cell>
          <cell r="C1941" t="str">
            <v>Функціонування Державного реєстру виборців</v>
          </cell>
        </row>
        <row r="1942">
          <cell r="B1942" t="str">
            <v>6731080</v>
          </cell>
          <cell r="C1942" t="str">
            <v>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v>
          </cell>
        </row>
        <row r="1943">
          <cell r="B1943" t="str">
            <v>6731100</v>
          </cell>
          <cell r="C1943" t="str">
            <v>Проведення всеукраїнського консультативного опитування</v>
          </cell>
        </row>
        <row r="1944">
          <cell r="B1944" t="str">
            <v>6740000</v>
          </cell>
          <cell r="C1944" t="str">
            <v>Центральна виборча комісія (загальнодержавні видатки та кредитування)</v>
          </cell>
        </row>
        <row r="1945">
          <cell r="B1945" t="str">
            <v>6741000</v>
          </cell>
          <cell r="C1945" t="str">
            <v>Центральна виборча комісія (загальнодержавні видатки та кредитування)</v>
          </cell>
        </row>
        <row r="1946">
          <cell r="B1946" t="str">
            <v>6741020</v>
          </cell>
          <cell r="C1946" t="str">
            <v>Субвенція з державного бюджету місцевим бюджетам на проведення виборів депутатів місцевих рад та сільських, селищних, міських голів</v>
          </cell>
        </row>
        <row r="1947">
          <cell r="B1947" t="str">
            <v>6800000</v>
          </cell>
          <cell r="C1947" t="str">
            <v>Національна акціонерна компанія "Украгролізинг"</v>
          </cell>
        </row>
        <row r="1948">
          <cell r="B1948" t="str">
            <v>6801000</v>
          </cell>
          <cell r="C1948" t="str">
            <v>Національна акціонерна компанія "Украгролізинг"</v>
          </cell>
        </row>
        <row r="1949">
          <cell r="B1949" t="str">
            <v>7710000</v>
          </cell>
          <cell r="C1949" t="str">
            <v>Рада міністрів Автономної Республіки Крим</v>
          </cell>
        </row>
        <row r="1950">
          <cell r="B1950" t="str">
            <v>7711000</v>
          </cell>
          <cell r="C1950" t="str">
            <v>Апарат Ради міністрів Автономної Республіки Крим</v>
          </cell>
        </row>
        <row r="1951">
          <cell r="B1951" t="str">
            <v>7711010</v>
          </cell>
          <cell r="C1951" t="str">
            <v>Здійснення виконавчої влади в Автономній Республіці Крим</v>
          </cell>
        </row>
        <row r="1952">
          <cell r="B1952" t="str">
            <v>7720000</v>
          </cell>
          <cell r="C1952" t="str">
            <v>Вінницька обласна державна адміністрація</v>
          </cell>
        </row>
        <row r="1953">
          <cell r="B1953" t="str">
            <v>7721000</v>
          </cell>
          <cell r="C1953" t="str">
            <v>Апарат Вінницької обласної державної адміністрації</v>
          </cell>
        </row>
        <row r="1954">
          <cell r="B1954" t="str">
            <v>7721010</v>
          </cell>
          <cell r="C1954" t="str">
            <v>Здійснення виконавчої влади у Вінницькій області</v>
          </cell>
        </row>
        <row r="1955">
          <cell r="B1955" t="str">
            <v>7721020</v>
          </cell>
          <cell r="C1955" t="str">
            <v>Субвенція з державного бюджету обласному бюджету Вінницької області для ліквідації наслідків стихійного лиха, що сталося 23 і 27 липня 2008 року</v>
          </cell>
        </row>
        <row r="1956">
          <cell r="B1956" t="str">
            <v>7721800</v>
          </cell>
          <cell r="C1956" t="str">
            <v>Будівництво, реконструкція, капітальний ремонт обієктів соціальної та іншої інфраструктури у Вінницькій області</v>
          </cell>
        </row>
        <row r="1957">
          <cell r="B1957" t="str">
            <v>7730000</v>
          </cell>
          <cell r="C1957" t="str">
            <v>Волинська обласна державна адміністрація</v>
          </cell>
        </row>
        <row r="1958">
          <cell r="B1958" t="str">
            <v>7731000</v>
          </cell>
          <cell r="C1958" t="str">
            <v>Апарат Волинської обласної державної адміністрації</v>
          </cell>
        </row>
        <row r="1959">
          <cell r="B1959" t="str">
            <v>7731010</v>
          </cell>
          <cell r="C1959" t="str">
            <v>Здійснення виконавчої влади у Волинській області</v>
          </cell>
        </row>
        <row r="1960">
          <cell r="B1960" t="str">
            <v>7740000</v>
          </cell>
          <cell r="C1960" t="str">
            <v>Дніпропетровська обласна державна адміністрація</v>
          </cell>
        </row>
        <row r="1961">
          <cell r="B1961" t="str">
            <v>7741000</v>
          </cell>
          <cell r="C1961" t="str">
            <v>Апарат Дніпропетровської обласної державної адміністрації</v>
          </cell>
        </row>
        <row r="1962">
          <cell r="B1962" t="str">
            <v>7741010</v>
          </cell>
          <cell r="C1962" t="str">
            <v>Здійснення виконавчої влади у Дніпропетровській області</v>
          </cell>
        </row>
        <row r="1963">
          <cell r="B1963" t="str">
            <v>7750000</v>
          </cell>
          <cell r="C1963" t="str">
            <v>Донецька обласна державна адміністрація</v>
          </cell>
        </row>
        <row r="1964">
          <cell r="B1964" t="str">
            <v>7751000</v>
          </cell>
          <cell r="C1964" t="str">
            <v>Апарат Донецької обласної державної адміністрації</v>
          </cell>
        </row>
        <row r="1965">
          <cell r="B1965" t="str">
            <v>7751010</v>
          </cell>
          <cell r="C1965" t="str">
            <v>Здійснення виконавчої влади у Донецькій області</v>
          </cell>
        </row>
        <row r="1966">
          <cell r="B1966" t="str">
            <v>7760000</v>
          </cell>
          <cell r="C1966" t="str">
            <v>Житомирська обласна державна адміністрація</v>
          </cell>
        </row>
        <row r="1967">
          <cell r="B1967" t="str">
            <v>7761000</v>
          </cell>
          <cell r="C1967" t="str">
            <v>Апарат Житомирської обласної державної адміністрації</v>
          </cell>
        </row>
        <row r="1968">
          <cell r="B1968" t="str">
            <v>7761010</v>
          </cell>
          <cell r="C1968" t="str">
            <v>Здійснення виконавчої влади у Житомирській області</v>
          </cell>
        </row>
        <row r="1969">
          <cell r="B1969" t="str">
            <v>7770000</v>
          </cell>
          <cell r="C1969" t="str">
            <v>Закарпатська обласна державна адміністрація</v>
          </cell>
        </row>
        <row r="1970">
          <cell r="B1970" t="str">
            <v>7771000</v>
          </cell>
          <cell r="C1970" t="str">
            <v>Апарат Закарпатської обласної державної адміністрації</v>
          </cell>
        </row>
        <row r="1971">
          <cell r="B1971" t="str">
            <v>7771010</v>
          </cell>
          <cell r="C1971" t="str">
            <v>Здійснення виконавчої влади у Закарпатській області</v>
          </cell>
        </row>
        <row r="1972">
          <cell r="B1972" t="str">
            <v>7771020</v>
          </cell>
          <cell r="C1972" t="str">
            <v>Субвенція з державного бюджету обласному бюджету Закарпатської області для ліквідації наслідків стихійного лиха, що сталося 23 і 27 липня 2008 року</v>
          </cell>
        </row>
        <row r="1973">
          <cell r="B1973" t="str">
            <v>7780000</v>
          </cell>
          <cell r="C1973" t="str">
            <v>Запорізька обласна державна адміністрація</v>
          </cell>
        </row>
        <row r="1974">
          <cell r="B1974" t="str">
            <v>7781000</v>
          </cell>
          <cell r="C1974" t="str">
            <v>Апарат Запорізької обласної державної адміністрації</v>
          </cell>
        </row>
        <row r="1975">
          <cell r="B1975" t="str">
            <v>7781010</v>
          </cell>
          <cell r="C1975" t="str">
            <v>Здійснення виконавчої влади у Запорізькій області</v>
          </cell>
        </row>
        <row r="1976">
          <cell r="B1976" t="str">
            <v>7790000</v>
          </cell>
          <cell r="C1976" t="str">
            <v>Івано-Франківська обласна державна адміністрація</v>
          </cell>
        </row>
        <row r="1977">
          <cell r="B1977" t="str">
            <v>7791000</v>
          </cell>
          <cell r="C1977" t="str">
            <v>Апарат Івано-Франківської обласної державної адміністрації</v>
          </cell>
        </row>
        <row r="1978">
          <cell r="B1978" t="str">
            <v>7791010</v>
          </cell>
          <cell r="C1978" t="str">
            <v>Здійснення виконавчої влади в Івано-Франківській області</v>
          </cell>
        </row>
        <row r="1979">
          <cell r="B1979" t="str">
            <v>7800000</v>
          </cell>
          <cell r="C1979" t="str">
            <v>Київська обласна державна адміністрація</v>
          </cell>
        </row>
        <row r="1980">
          <cell r="B1980" t="str">
            <v>7801000</v>
          </cell>
          <cell r="C1980" t="str">
            <v>Апарат Київської обласної державної адміністрації</v>
          </cell>
        </row>
        <row r="1981">
          <cell r="B1981" t="str">
            <v>7801010</v>
          </cell>
          <cell r="C1981" t="str">
            <v>Здійснення виконавчої влади у Київській області</v>
          </cell>
        </row>
        <row r="1982">
          <cell r="B1982" t="str">
            <v>7810000</v>
          </cell>
          <cell r="C1982" t="str">
            <v>Кіровоградська обласна державна адміністрація</v>
          </cell>
        </row>
        <row r="1983">
          <cell r="B1983" t="str">
            <v>7811000</v>
          </cell>
          <cell r="C1983" t="str">
            <v>Апарат Кіровоградської обласної державної адміністрації</v>
          </cell>
        </row>
        <row r="1984">
          <cell r="B1984" t="str">
            <v>7811010</v>
          </cell>
          <cell r="C1984" t="str">
            <v>Здійснення виконавчої влади у Кіровоградській області</v>
          </cell>
        </row>
        <row r="1985">
          <cell r="B1985" t="str">
            <v>7820000</v>
          </cell>
          <cell r="C1985" t="str">
            <v>Луганська обласна державна адміністрація</v>
          </cell>
        </row>
        <row r="1986">
          <cell r="B1986" t="str">
            <v>7821000</v>
          </cell>
          <cell r="C1986" t="str">
            <v>Апарат Луганської обласної державної адміністрації</v>
          </cell>
        </row>
        <row r="1987">
          <cell r="B1987" t="str">
            <v>7821010</v>
          </cell>
          <cell r="C1987" t="str">
            <v>Здійснення виконавчої влади у Луганській області</v>
          </cell>
        </row>
        <row r="1988">
          <cell r="B1988" t="str">
            <v>7830000</v>
          </cell>
          <cell r="C1988" t="str">
            <v>Львівська обласна державна адміністрація</v>
          </cell>
        </row>
        <row r="1989">
          <cell r="B1989" t="str">
            <v>7831000</v>
          </cell>
          <cell r="C1989" t="str">
            <v>Апарат Львівської обласної державної адміністрації</v>
          </cell>
        </row>
        <row r="1990">
          <cell r="B1990" t="str">
            <v>7831010</v>
          </cell>
          <cell r="C1990" t="str">
            <v>Здійснення виконавчої влади у Львівській області</v>
          </cell>
        </row>
        <row r="1991">
          <cell r="B1991" t="str">
            <v>7831020</v>
          </cell>
          <cell r="C1991" t="str">
            <v>Субвенція з державного бюджету обласному бюджету Львівської області для ліквідації наслідків стихійного лиха, що сталося 23 і 27 липня 2008 року</v>
          </cell>
        </row>
        <row r="1992">
          <cell r="B1992" t="str">
            <v>7840000</v>
          </cell>
          <cell r="C1992" t="str">
            <v>Миколаївська обласна державна адміністрація</v>
          </cell>
        </row>
        <row r="1993">
          <cell r="B1993" t="str">
            <v>7841000</v>
          </cell>
          <cell r="C1993" t="str">
            <v>Апарат Миколаївської обласної державної адміністрації</v>
          </cell>
        </row>
        <row r="1994">
          <cell r="B1994" t="str">
            <v>7841010</v>
          </cell>
          <cell r="C1994" t="str">
            <v>Здійснення виконавчої влади у Миколаївській області</v>
          </cell>
        </row>
        <row r="1995">
          <cell r="B1995" t="str">
            <v>7850000</v>
          </cell>
          <cell r="C1995" t="str">
            <v>Одеська обласна державна адміністрація</v>
          </cell>
        </row>
        <row r="1996">
          <cell r="B1996" t="str">
            <v>7851000</v>
          </cell>
          <cell r="C1996" t="str">
            <v>Апарат Одеської обласної державної адміністрації</v>
          </cell>
        </row>
        <row r="1997">
          <cell r="B1997" t="str">
            <v>7851010</v>
          </cell>
          <cell r="C1997" t="str">
            <v>Здійснення виконавчої влади в Одеській області</v>
          </cell>
        </row>
        <row r="1998">
          <cell r="B1998" t="str">
            <v>7851800</v>
          </cell>
          <cell r="C1998" t="str">
            <v>Будівництво, реконструкція та ремонт об'єктів соціальної та іншої інфраструктури у Одеській області</v>
          </cell>
        </row>
        <row r="1999">
          <cell r="B1999" t="str">
            <v>7860000</v>
          </cell>
          <cell r="C1999" t="str">
            <v>Полтавська обласна державна адміністрація</v>
          </cell>
        </row>
        <row r="2000">
          <cell r="B2000" t="str">
            <v>7861000</v>
          </cell>
          <cell r="C2000" t="str">
            <v>Апарат Полтавської обласної державної адміністрації</v>
          </cell>
        </row>
        <row r="2001">
          <cell r="B2001" t="str">
            <v>7861010</v>
          </cell>
          <cell r="C2001" t="str">
            <v>Здійснення виконавчої влади у Полтавській області</v>
          </cell>
        </row>
        <row r="2002">
          <cell r="B2002" t="str">
            <v>7870000</v>
          </cell>
          <cell r="C2002" t="str">
            <v>Рівненська обласна державна адміністрація</v>
          </cell>
        </row>
        <row r="2003">
          <cell r="B2003" t="str">
            <v>7871000</v>
          </cell>
          <cell r="C2003" t="str">
            <v>Апарат Рівненської обласної державної адміністрації</v>
          </cell>
        </row>
        <row r="2004">
          <cell r="B2004" t="str">
            <v>7871010</v>
          </cell>
          <cell r="C2004" t="str">
            <v>Здійснення виконавчої влади у Рівненській області</v>
          </cell>
        </row>
        <row r="2005">
          <cell r="B2005" t="str">
            <v>7880000</v>
          </cell>
          <cell r="C2005" t="str">
            <v>Сумська обласна державна адміністрація</v>
          </cell>
        </row>
        <row r="2006">
          <cell r="B2006" t="str">
            <v>7881000</v>
          </cell>
          <cell r="C2006" t="str">
            <v>Апарат Сумської обласної державної адміністрації</v>
          </cell>
        </row>
        <row r="2007">
          <cell r="B2007" t="str">
            <v>7881010</v>
          </cell>
          <cell r="C2007" t="str">
            <v>Здійснення виконавчої влади у Сумській області</v>
          </cell>
        </row>
        <row r="2008">
          <cell r="B2008" t="str">
            <v>7890000</v>
          </cell>
          <cell r="C2008" t="str">
            <v>Тернопільська обласна державна адміністрація</v>
          </cell>
        </row>
        <row r="2009">
          <cell r="B2009" t="str">
            <v>7891000</v>
          </cell>
          <cell r="C2009" t="str">
            <v>Апарат Тернопільської обласної державної адміністрації</v>
          </cell>
        </row>
        <row r="2010">
          <cell r="B2010" t="str">
            <v>7891010</v>
          </cell>
          <cell r="C2010" t="str">
            <v>Здійснення виконавчої влади у Тернопільській області</v>
          </cell>
        </row>
        <row r="2011">
          <cell r="B2011" t="str">
            <v>7891020</v>
          </cell>
          <cell r="C2011" t="str">
            <v>Субвенція з державного бюджету обласному бюджету Тернопільської області для ліквідації наслідків стихійного лиха, що сталося 23 і 27 липня 2008 року</v>
          </cell>
        </row>
        <row r="2012">
          <cell r="B2012" t="str">
            <v>7900000</v>
          </cell>
          <cell r="C2012" t="str">
            <v>Харківська обласна державна адміністрація</v>
          </cell>
        </row>
        <row r="2013">
          <cell r="B2013" t="str">
            <v>7901000</v>
          </cell>
          <cell r="C2013" t="str">
            <v>Апарат Харківської обласної державної адміністрації</v>
          </cell>
        </row>
        <row r="2014">
          <cell r="B2014" t="str">
            <v>7901010</v>
          </cell>
          <cell r="C2014" t="str">
            <v>Здійснення виконавчої влади у Харківській області</v>
          </cell>
        </row>
        <row r="2015">
          <cell r="B2015" t="str">
            <v>7901810</v>
          </cell>
          <cell r="C2015" t="str">
            <v>Будівництво, реконструкція, ремонт та утримання вулиць і доріг комунальної власності у населених пунктах Харківської області</v>
          </cell>
        </row>
        <row r="2016">
          <cell r="B2016" t="str">
            <v>7910000</v>
          </cell>
          <cell r="C2016" t="str">
            <v>Херсонська обласна державна адміністрація</v>
          </cell>
        </row>
        <row r="2017">
          <cell r="B2017" t="str">
            <v>7911000</v>
          </cell>
          <cell r="C2017" t="str">
            <v>Апарат Херсонської обласної державної адміністрації</v>
          </cell>
        </row>
        <row r="2018">
          <cell r="B2018" t="str">
            <v>7911010</v>
          </cell>
          <cell r="C2018" t="str">
            <v>Здійснення виконавчої влади у Херсонській області</v>
          </cell>
        </row>
        <row r="2019">
          <cell r="B2019" t="str">
            <v>7920000</v>
          </cell>
          <cell r="C2019" t="str">
            <v>Хмельницька обласна державна адміністрація</v>
          </cell>
        </row>
        <row r="2020">
          <cell r="B2020" t="str">
            <v>7921000</v>
          </cell>
          <cell r="C2020" t="str">
            <v>Апарат Хмельницької обласної державної адміністрації</v>
          </cell>
        </row>
        <row r="2021">
          <cell r="B2021" t="str">
            <v>7921010</v>
          </cell>
          <cell r="C2021" t="str">
            <v>Здійснення виконавчої влади у Хмельницькій області</v>
          </cell>
        </row>
        <row r="2022">
          <cell r="B2022" t="str">
            <v>7930000</v>
          </cell>
          <cell r="C2022" t="str">
            <v>Черкаська обласна державна адміністрація</v>
          </cell>
        </row>
        <row r="2023">
          <cell r="B2023" t="str">
            <v>7931000</v>
          </cell>
          <cell r="C2023" t="str">
            <v>Апарат Черкаської обласної державної адміністрації</v>
          </cell>
        </row>
        <row r="2024">
          <cell r="B2024" t="str">
            <v>7931010</v>
          </cell>
          <cell r="C2024" t="str">
            <v>Здійснення виконавчої влади у Черкаській області</v>
          </cell>
        </row>
        <row r="2025">
          <cell r="B2025" t="str">
            <v>7940000</v>
          </cell>
          <cell r="C2025" t="str">
            <v>Чернівецька обласна державна адміністрація</v>
          </cell>
        </row>
        <row r="2026">
          <cell r="B2026" t="str">
            <v>7941000</v>
          </cell>
          <cell r="C2026" t="str">
            <v>Апарат Чернівецької обласної державної адміністрації</v>
          </cell>
        </row>
        <row r="2027">
          <cell r="B2027" t="str">
            <v>7941010</v>
          </cell>
          <cell r="C2027" t="str">
            <v>Здійснення виконавчої влади у Чернівецькій області</v>
          </cell>
        </row>
        <row r="2028">
          <cell r="B2028" t="str">
            <v>7941030</v>
          </cell>
          <cell r="C2028" t="str">
            <v>Субвенція з державного бюджету обласному бюджету Чернівецької області для завершення у 2009 році будівництва мостів, берегоукріплювальних споруд, об'єктів соціально-культурного призначення та водовідведення, що перебувають у комунальній власності</v>
          </cell>
        </row>
        <row r="2029">
          <cell r="B2029" t="str">
            <v>7950000</v>
          </cell>
          <cell r="C2029" t="str">
            <v>Чернігівська обласна державна адміністрація</v>
          </cell>
        </row>
        <row r="2030">
          <cell r="B2030" t="str">
            <v>7951000</v>
          </cell>
          <cell r="C2030" t="str">
            <v>Апарат Чернігівської обласної державної адміністрації</v>
          </cell>
        </row>
        <row r="2031">
          <cell r="B2031" t="str">
            <v>7951010</v>
          </cell>
          <cell r="C2031" t="str">
            <v>Здійснення виконавчої влади у Чернігівській області</v>
          </cell>
        </row>
        <row r="2032">
          <cell r="B2032" t="str">
            <v>7960000</v>
          </cell>
          <cell r="C2032" t="str">
            <v>Київська міська державна адміністрація</v>
          </cell>
        </row>
        <row r="2033">
          <cell r="B2033" t="str">
            <v>7961000</v>
          </cell>
          <cell r="C2033" t="str">
            <v>Апарат Київської міської державної адміністрації</v>
          </cell>
        </row>
        <row r="2034">
          <cell r="B2034" t="str">
            <v>7970000</v>
          </cell>
          <cell r="C2034" t="str">
            <v>Севастопольська міська державна адміністрація</v>
          </cell>
        </row>
        <row r="2035">
          <cell r="B2035" t="str">
            <v>7971000</v>
          </cell>
          <cell r="C2035" t="str">
            <v>Апарат Севастопольської міської державної адміністрації</v>
          </cell>
        </row>
        <row r="2036">
          <cell r="B2036" t="str">
            <v>7971010</v>
          </cell>
          <cell r="C2036" t="str">
            <v>Здійснення виконавчої влади у місті Севастополі</v>
          </cell>
        </row>
        <row r="2037">
          <cell r="B2037" t="str">
            <v>7980000</v>
          </cell>
          <cell r="C2037" t="str">
            <v>Рада міністрів Автономної республіки Крим (загальнодержавні витрати)</v>
          </cell>
        </row>
        <row r="2038">
          <cell r="B2038" t="str">
            <v>7981000</v>
          </cell>
          <cell r="C2038" t="str">
            <v>Рада міністрів Автономної республіки Крим (загальнодержавні витрати)</v>
          </cell>
        </row>
        <row r="2039">
          <cell r="B2039" t="str">
            <v>8680000</v>
          </cell>
          <cell r="C2039" t="str">
            <v>Державна регуляторна служба України</v>
          </cell>
        </row>
        <row r="2040">
          <cell r="B2040" t="str">
            <v>8681000</v>
          </cell>
          <cell r="C2040" t="str">
            <v>Апарат Державної регуляторної служби України</v>
          </cell>
        </row>
        <row r="2041">
          <cell r="B2041" t="str">
            <v>8681010</v>
          </cell>
          <cell r="C2041" t="str">
            <v>Керівництво та управління у сфері регуляторної політики та ліцензування</v>
          </cell>
        </row>
        <row r="2042">
          <cell r="B2042" t="str">
            <v>8681030</v>
          </cell>
          <cell r="C2042" t="str">
            <v>Заходи по реалізації Національної програми сприяння розвитку малого підприємництва в Україні</v>
          </cell>
        </row>
        <row r="2043">
          <cell r="B2043" t="str">
            <v>8681050</v>
          </cell>
          <cell r="C2043" t="str">
            <v>Мікрокредитування суб'єктів малого підприємництва</v>
          </cell>
        </row>
        <row r="2044">
          <cell r="B2044" t="str">
            <v>-</v>
          </cell>
          <cell r="C2044" t="str">
            <v>-</v>
          </cell>
        </row>
      </sheetData>
      <sheetData sheetId="2" refreshError="1"/>
      <sheetData sheetId="3" refreshError="1"/>
      <sheetData sheetId="4" refreshError="1"/>
      <sheetData sheetId="5" refreshError="1">
        <row r="23">
          <cell r="B23" t="str">
            <v>0117340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видникКВК(месн)"/>
      <sheetName val="ДовидникКПК"/>
      <sheetName val="ДовидникКФК"/>
      <sheetName val="ДовидникКВК(ГОС)"/>
      <sheetName val="КПКВМБ"/>
      <sheetName val="Заполнить"/>
      <sheetName val="кошторис"/>
      <sheetName val="план"/>
      <sheetName val="ПланСФ"/>
      <sheetName val="Зведення СФ"/>
      <sheetName val="ДовДоходів"/>
      <sheetName val="ДовФінансування"/>
      <sheetName val="ДовКЕКВ"/>
      <sheetName val="ДовКреди"/>
    </sheetNames>
    <sheetDataSet>
      <sheetData sheetId="0" refreshError="1"/>
      <sheetData sheetId="1" refreshError="1"/>
      <sheetData sheetId="2" refreshError="1"/>
      <sheetData sheetId="3" refreshError="1"/>
      <sheetData sheetId="4" refreshError="1"/>
      <sheetData sheetId="5" refreshError="1">
        <row r="5">
          <cell r="B5">
            <v>2</v>
          </cell>
        </row>
        <row r="23">
          <cell r="B23" t="str">
            <v>0112152</v>
          </cell>
          <cell r="C23" t="str">
            <v>Інші програми та заходи у сфері охорони здоров?я</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відникКВК"/>
      <sheetName val="ДовидникКПК"/>
      <sheetName val="ДовидникКФК"/>
      <sheetName val="ДовидникКВК(ГОС)"/>
      <sheetName val="Реквізити"/>
      <sheetName val="Кошторис"/>
      <sheetName val="Зведений кошторис"/>
      <sheetName val="План асигнувань"/>
      <sheetName val="ДовДоходів"/>
      <sheetName val="ДовФінансування"/>
      <sheetName val="ДовКЕКВ"/>
      <sheetName val="ДовКреди"/>
      <sheetName val="План використання коштів"/>
      <sheetName val="Помісячний план "/>
      <sheetName val="Кошторисні призначення"/>
    </sheetNames>
    <sheetDataSet>
      <sheetData sheetId="0"/>
      <sheetData sheetId="1"/>
      <sheetData sheetId="2"/>
      <sheetData sheetId="3"/>
      <sheetData sheetId="4"/>
      <sheetData sheetId="5">
        <row r="4">
          <cell r="E4" t="str">
            <v>грн.</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uk.wikipedia.org/wiki/%D0%A2%D0%B5%D0%BF%D0%BB%D0%BE%D0%B2%D0%B0_%D0%B5%D0%BD%D0%B5%D1%80%D0%B3%D1%96%D1%8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54"/>
  <dimension ref="A3:B89"/>
  <sheetViews>
    <sheetView topLeftCell="A22" workbookViewId="0">
      <selection activeCell="G47" sqref="G47"/>
    </sheetView>
  </sheetViews>
  <sheetFormatPr defaultRowHeight="15"/>
  <cols>
    <col min="1" max="1" width="18.140625" style="84" customWidth="1"/>
    <col min="2" max="2" width="78.5703125" style="85" customWidth="1"/>
    <col min="3" max="16384" width="9.140625" style="79"/>
  </cols>
  <sheetData>
    <row r="3" spans="1:2" ht="47.25">
      <c r="A3" s="121" t="s">
        <v>4093</v>
      </c>
      <c r="B3" s="121" t="s">
        <v>4094</v>
      </c>
    </row>
    <row r="4" spans="1:2" ht="78.75">
      <c r="A4" s="123" t="s">
        <v>10</v>
      </c>
      <c r="B4" s="122" t="s">
        <v>4095</v>
      </c>
    </row>
    <row r="5" spans="1:2" ht="63">
      <c r="A5" s="123" t="s">
        <v>4096</v>
      </c>
      <c r="B5" s="122" t="s">
        <v>4097</v>
      </c>
    </row>
    <row r="6" spans="1:2" ht="15.75">
      <c r="A6" s="123" t="s">
        <v>11</v>
      </c>
      <c r="B6" s="122" t="s">
        <v>7</v>
      </c>
    </row>
    <row r="7" spans="1:2" ht="15.75">
      <c r="A7" s="123" t="s">
        <v>4098</v>
      </c>
      <c r="B7" s="122" t="s">
        <v>8</v>
      </c>
    </row>
    <row r="8" spans="1:2" ht="31.5">
      <c r="A8" s="123" t="s">
        <v>12</v>
      </c>
      <c r="B8" s="122" t="s">
        <v>9</v>
      </c>
    </row>
    <row r="9" spans="1:2" ht="15.75">
      <c r="A9" s="123" t="s">
        <v>13</v>
      </c>
      <c r="B9" s="122" t="s">
        <v>4099</v>
      </c>
    </row>
    <row r="10" spans="1:2" ht="15.75">
      <c r="A10" s="123" t="s">
        <v>14</v>
      </c>
      <c r="B10" s="122" t="s">
        <v>4100</v>
      </c>
    </row>
    <row r="11" spans="1:2" ht="15.75">
      <c r="A11" s="123" t="s">
        <v>15</v>
      </c>
      <c r="B11" s="122" t="s">
        <v>4101</v>
      </c>
    </row>
    <row r="12" spans="1:2" ht="15.75">
      <c r="A12" s="123" t="s">
        <v>16</v>
      </c>
      <c r="B12" s="122" t="s">
        <v>4102</v>
      </c>
    </row>
    <row r="13" spans="1:2" ht="15.75">
      <c r="A13" s="123" t="s">
        <v>17</v>
      </c>
      <c r="B13" s="122" t="s">
        <v>4103</v>
      </c>
    </row>
    <row r="14" spans="1:2" ht="15.75">
      <c r="A14" s="123" t="s">
        <v>643</v>
      </c>
      <c r="B14" s="122" t="s">
        <v>4104</v>
      </c>
    </row>
    <row r="15" spans="1:2" ht="15.75">
      <c r="A15" s="123" t="s">
        <v>4105</v>
      </c>
      <c r="B15" s="122" t="s">
        <v>4106</v>
      </c>
    </row>
    <row r="16" spans="1:2" ht="15.75">
      <c r="A16" s="123" t="s">
        <v>18</v>
      </c>
      <c r="B16" s="122" t="s">
        <v>4107</v>
      </c>
    </row>
    <row r="17" spans="1:2" ht="15.75">
      <c r="A17" s="123" t="s">
        <v>19</v>
      </c>
      <c r="B17" s="122" t="s">
        <v>4108</v>
      </c>
    </row>
    <row r="18" spans="1:2" ht="15.75">
      <c r="A18" s="123" t="s">
        <v>22</v>
      </c>
      <c r="B18" s="122" t="s">
        <v>4109</v>
      </c>
    </row>
    <row r="19" spans="1:2" ht="15.75">
      <c r="A19" s="123" t="s">
        <v>20</v>
      </c>
      <c r="B19" s="122" t="s">
        <v>4110</v>
      </c>
    </row>
    <row r="20" spans="1:2" ht="15.75">
      <c r="A20" s="123" t="s">
        <v>21</v>
      </c>
      <c r="B20" s="122" t="s">
        <v>4111</v>
      </c>
    </row>
    <row r="21" spans="1:2" ht="15.75">
      <c r="A21" s="123" t="s">
        <v>4112</v>
      </c>
      <c r="B21" s="122" t="s">
        <v>4113</v>
      </c>
    </row>
    <row r="22" spans="1:2" ht="15.75">
      <c r="A22" s="123" t="s">
        <v>23</v>
      </c>
      <c r="B22" s="122" t="s">
        <v>4114</v>
      </c>
    </row>
    <row r="23" spans="1:2" ht="31.5">
      <c r="A23" s="123" t="s">
        <v>24</v>
      </c>
      <c r="B23" s="122" t="s">
        <v>4115</v>
      </c>
    </row>
    <row r="24" spans="1:2" ht="15.75">
      <c r="A24" s="123" t="s">
        <v>25</v>
      </c>
      <c r="B24" s="122" t="s">
        <v>4116</v>
      </c>
    </row>
    <row r="25" spans="1:2" ht="15.75">
      <c r="A25" s="123" t="s">
        <v>4117</v>
      </c>
      <c r="B25" s="122" t="s">
        <v>4118</v>
      </c>
    </row>
    <row r="26" spans="1:2" ht="31.5">
      <c r="A26" s="123" t="s">
        <v>4119</v>
      </c>
      <c r="B26" s="122" t="s">
        <v>4120</v>
      </c>
    </row>
    <row r="27" spans="1:2" ht="31.5">
      <c r="A27" s="123" t="s">
        <v>26</v>
      </c>
      <c r="B27" s="122" t="s">
        <v>4121</v>
      </c>
    </row>
    <row r="28" spans="1:2" ht="15.75">
      <c r="A28" s="123" t="s">
        <v>27</v>
      </c>
      <c r="B28" s="122" t="s">
        <v>4122</v>
      </c>
    </row>
    <row r="29" spans="1:2" ht="15.75">
      <c r="A29" s="123" t="s">
        <v>28</v>
      </c>
      <c r="B29" s="122" t="s">
        <v>4123</v>
      </c>
    </row>
    <row r="30" spans="1:2" ht="15.75">
      <c r="A30" s="123" t="s">
        <v>29</v>
      </c>
      <c r="B30" s="122" t="s">
        <v>4124</v>
      </c>
    </row>
    <row r="31" spans="1:2" ht="31.5">
      <c r="A31" s="123" t="s">
        <v>4125</v>
      </c>
      <c r="B31" s="122" t="s">
        <v>4126</v>
      </c>
    </row>
    <row r="32" spans="1:2" ht="31.5">
      <c r="A32" s="123" t="s">
        <v>30</v>
      </c>
      <c r="B32" s="122" t="s">
        <v>4127</v>
      </c>
    </row>
    <row r="33" spans="1:2" ht="31.5">
      <c r="A33" s="123" t="s">
        <v>644</v>
      </c>
      <c r="B33" s="122" t="s">
        <v>4128</v>
      </c>
    </row>
    <row r="34" spans="1:2" ht="15.75">
      <c r="A34" s="123" t="s">
        <v>31</v>
      </c>
      <c r="B34" s="122" t="s">
        <v>4129</v>
      </c>
    </row>
    <row r="35" spans="1:2" ht="15.75">
      <c r="A35" s="123" t="s">
        <v>32</v>
      </c>
      <c r="B35" s="122" t="s">
        <v>4130</v>
      </c>
    </row>
    <row r="36" spans="1:2" ht="15.75">
      <c r="A36" s="123" t="s">
        <v>4131</v>
      </c>
      <c r="B36" s="122" t="s">
        <v>4132</v>
      </c>
    </row>
    <row r="37" spans="1:2" ht="15.75">
      <c r="A37" s="123" t="s">
        <v>4133</v>
      </c>
      <c r="B37" s="122" t="s">
        <v>4134</v>
      </c>
    </row>
    <row r="38" spans="1:2" ht="31.5">
      <c r="A38" s="123" t="s">
        <v>33</v>
      </c>
      <c r="B38" s="122" t="s">
        <v>4135</v>
      </c>
    </row>
    <row r="39" spans="1:2" ht="15.75">
      <c r="A39" s="123" t="s">
        <v>34</v>
      </c>
      <c r="B39" s="122" t="s">
        <v>4136</v>
      </c>
    </row>
    <row r="40" spans="1:2" ht="15.75">
      <c r="A40" s="123" t="s">
        <v>35</v>
      </c>
      <c r="B40" s="122" t="s">
        <v>4137</v>
      </c>
    </row>
    <row r="41" spans="1:2" ht="31.5">
      <c r="A41" s="123" t="s">
        <v>4138</v>
      </c>
      <c r="B41" s="122" t="s">
        <v>4139</v>
      </c>
    </row>
    <row r="42" spans="1:2" ht="15.75">
      <c r="A42" s="123"/>
      <c r="B42" s="122"/>
    </row>
    <row r="43" spans="1:2" ht="15.75">
      <c r="A43" s="123"/>
      <c r="B43" s="122"/>
    </row>
    <row r="44" spans="1:2" ht="15.75">
      <c r="A44" s="123"/>
      <c r="B44" s="122"/>
    </row>
    <row r="45" spans="1:2" ht="15.75">
      <c r="A45" s="123"/>
      <c r="B45" s="122"/>
    </row>
    <row r="46" spans="1:2" ht="15.75">
      <c r="A46" s="123"/>
      <c r="B46" s="122"/>
    </row>
    <row r="47" spans="1:2" ht="15.75">
      <c r="A47" s="123"/>
      <c r="B47" s="122"/>
    </row>
    <row r="48" spans="1:2" ht="15.75">
      <c r="A48" s="123"/>
      <c r="B48" s="122"/>
    </row>
    <row r="49" spans="1:2" ht="15.75">
      <c r="A49" s="123"/>
      <c r="B49" s="122"/>
    </row>
    <row r="50" spans="1:2" ht="15.75">
      <c r="A50" s="123"/>
      <c r="B50" s="122"/>
    </row>
    <row r="51" spans="1:2" ht="15.75">
      <c r="A51" s="123"/>
      <c r="B51" s="122"/>
    </row>
    <row r="52" spans="1:2" ht="15.75">
      <c r="A52" s="123"/>
      <c r="B52" s="122"/>
    </row>
    <row r="53" spans="1:2" ht="15.75">
      <c r="A53" s="123"/>
      <c r="B53" s="122"/>
    </row>
    <row r="54" spans="1:2" ht="15.75">
      <c r="A54" s="123"/>
      <c r="B54" s="122"/>
    </row>
    <row r="55" spans="1:2" ht="15.75">
      <c r="A55" s="123"/>
      <c r="B55" s="122"/>
    </row>
    <row r="56" spans="1:2" ht="15.75">
      <c r="A56" s="123"/>
      <c r="B56" s="122"/>
    </row>
    <row r="57" spans="1:2" ht="15.75">
      <c r="A57" s="123"/>
      <c r="B57" s="122"/>
    </row>
    <row r="58" spans="1:2" ht="15.75">
      <c r="A58" s="123"/>
      <c r="B58" s="122"/>
    </row>
    <row r="59" spans="1:2" ht="15.75">
      <c r="A59" s="123"/>
      <c r="B59" s="122"/>
    </row>
    <row r="60" spans="1:2">
      <c r="A60" s="77"/>
      <c r="B60" s="78"/>
    </row>
    <row r="61" spans="1:2">
      <c r="A61" s="77"/>
      <c r="B61" s="78"/>
    </row>
    <row r="62" spans="1:2">
      <c r="A62" s="77"/>
      <c r="B62" s="78"/>
    </row>
    <row r="63" spans="1:2">
      <c r="A63" s="77"/>
      <c r="B63" s="78"/>
    </row>
    <row r="64" spans="1:2">
      <c r="A64" s="77"/>
      <c r="B64" s="78"/>
    </row>
    <row r="65" spans="1:2">
      <c r="A65" s="77"/>
      <c r="B65" s="78"/>
    </row>
    <row r="66" spans="1:2">
      <c r="A66" s="77"/>
      <c r="B66" s="78"/>
    </row>
    <row r="67" spans="1:2">
      <c r="A67" s="77"/>
      <c r="B67" s="78"/>
    </row>
    <row r="68" spans="1:2">
      <c r="A68" s="77"/>
      <c r="B68" s="78"/>
    </row>
    <row r="69" spans="1:2">
      <c r="A69" s="77"/>
      <c r="B69" s="78"/>
    </row>
    <row r="70" spans="1:2">
      <c r="A70" s="77"/>
      <c r="B70" s="78"/>
    </row>
    <row r="71" spans="1:2">
      <c r="A71" s="77"/>
      <c r="B71" s="78"/>
    </row>
    <row r="72" spans="1:2">
      <c r="A72" s="77"/>
      <c r="B72" s="78"/>
    </row>
    <row r="73" spans="1:2">
      <c r="A73" s="77"/>
      <c r="B73" s="78"/>
    </row>
    <row r="74" spans="1:2">
      <c r="A74" s="77"/>
      <c r="B74" s="78"/>
    </row>
    <row r="75" spans="1:2">
      <c r="A75" s="77"/>
      <c r="B75" s="78"/>
    </row>
    <row r="76" spans="1:2">
      <c r="A76" s="77"/>
      <c r="B76" s="78"/>
    </row>
    <row r="77" spans="1:2">
      <c r="A77" s="77"/>
      <c r="B77" s="78"/>
    </row>
    <row r="78" spans="1:2">
      <c r="A78" s="80"/>
      <c r="B78" s="81"/>
    </row>
    <row r="79" spans="1:2">
      <c r="A79" s="82"/>
      <c r="B79" s="83"/>
    </row>
    <row r="80" spans="1:2">
      <c r="A80" s="82"/>
      <c r="B80" s="83"/>
    </row>
    <row r="81" spans="1:2">
      <c r="A81" s="82"/>
      <c r="B81" s="83"/>
    </row>
    <row r="82" spans="1:2">
      <c r="A82" s="82"/>
      <c r="B82" s="83"/>
    </row>
    <row r="83" spans="1:2">
      <c r="A83" s="82"/>
      <c r="B83" s="83"/>
    </row>
    <row r="84" spans="1:2">
      <c r="A84" s="82"/>
      <c r="B84" s="83"/>
    </row>
    <row r="85" spans="1:2">
      <c r="A85" s="82"/>
      <c r="B85" s="83"/>
    </row>
    <row r="86" spans="1:2">
      <c r="A86" s="82"/>
      <c r="B86" s="83"/>
    </row>
    <row r="87" spans="1:2">
      <c r="A87" s="82"/>
      <c r="B87" s="83"/>
    </row>
    <row r="88" spans="1:2">
      <c r="A88" s="82"/>
      <c r="B88" s="83"/>
    </row>
    <row r="89" spans="1:2">
      <c r="A89" s="82"/>
      <c r="B89" s="83"/>
    </row>
  </sheetData>
  <phoneticPr fontId="0" type="noConversion"/>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workbookViewId="0">
      <selection activeCell="P34" sqref="P34"/>
    </sheetView>
  </sheetViews>
  <sheetFormatPr defaultColWidth="8.7109375" defaultRowHeight="15"/>
  <cols>
    <col min="1" max="1" width="8.42578125" style="296" customWidth="1"/>
    <col min="2" max="2" width="8.85546875" style="296" customWidth="1"/>
    <col min="3" max="3" width="8.42578125" style="296" customWidth="1"/>
    <col min="4" max="4" width="9.85546875" style="296" customWidth="1"/>
    <col min="5" max="5" width="8.85546875" style="296" customWidth="1"/>
    <col min="6" max="6" width="9" style="296" customWidth="1"/>
    <col min="7" max="7" width="10" style="296" customWidth="1"/>
    <col min="8" max="8" width="9.5703125" style="296" customWidth="1"/>
    <col min="9" max="9" width="9.7109375" style="296" customWidth="1"/>
    <col min="10" max="10" width="9" style="296" customWidth="1"/>
    <col min="11" max="11" width="9.140625" style="296" customWidth="1"/>
    <col min="12" max="12" width="8.85546875" style="296" customWidth="1"/>
    <col min="13" max="13" width="9.42578125" style="296" customWidth="1"/>
    <col min="14" max="14" width="10.140625" style="296" customWidth="1"/>
    <col min="15" max="15" width="10.42578125" style="296" customWidth="1"/>
    <col min="16" max="17" width="8.85546875" style="296" customWidth="1"/>
    <col min="18" max="18" width="11.85546875" style="296" bestFit="1" customWidth="1"/>
    <col min="19" max="16384" width="8.7109375" style="296"/>
  </cols>
  <sheetData>
    <row r="1" spans="1:19" ht="15.75">
      <c r="A1" s="293"/>
      <c r="B1" s="293"/>
      <c r="C1" s="293"/>
      <c r="D1" s="293"/>
      <c r="E1" s="293"/>
      <c r="F1" s="293"/>
      <c r="G1" s="293"/>
      <c r="H1" s="293"/>
      <c r="I1" s="293"/>
      <c r="J1" s="294"/>
      <c r="K1" s="295"/>
      <c r="L1" s="295"/>
      <c r="M1" s="295"/>
      <c r="N1" s="441" t="s">
        <v>6150</v>
      </c>
      <c r="O1" s="441"/>
      <c r="P1" s="441"/>
      <c r="Q1" s="441"/>
    </row>
    <row r="2" spans="1:19" ht="15.75">
      <c r="A2" s="293"/>
      <c r="B2" s="293"/>
      <c r="C2" s="293"/>
      <c r="D2" s="293"/>
      <c r="E2" s="293"/>
      <c r="F2" s="293"/>
      <c r="G2" s="293"/>
      <c r="H2" s="293"/>
      <c r="I2" s="293"/>
      <c r="J2" s="295"/>
      <c r="K2" s="295"/>
      <c r="L2" s="295"/>
      <c r="M2" s="295"/>
      <c r="N2" s="442" t="s">
        <v>6183</v>
      </c>
      <c r="O2" s="442"/>
      <c r="P2" s="442"/>
      <c r="Q2" s="442"/>
    </row>
    <row r="3" spans="1:19" ht="15.75">
      <c r="A3" s="293"/>
      <c r="B3" s="293"/>
      <c r="C3" s="293"/>
      <c r="D3" s="293"/>
      <c r="E3" s="293"/>
      <c r="F3" s="293"/>
      <c r="G3" s="293"/>
      <c r="H3" s="293"/>
      <c r="I3" s="293"/>
      <c r="J3" s="295"/>
      <c r="K3" s="295"/>
      <c r="L3" s="295"/>
      <c r="M3" s="295"/>
      <c r="N3" s="442" t="s">
        <v>6184</v>
      </c>
      <c r="O3" s="442"/>
      <c r="P3" s="442"/>
      <c r="Q3" s="442"/>
    </row>
    <row r="4" spans="1:19" ht="13.5" customHeight="1">
      <c r="A4" s="293"/>
      <c r="B4" s="293"/>
      <c r="C4" s="293"/>
      <c r="D4" s="293"/>
      <c r="E4" s="293"/>
      <c r="F4" s="293"/>
      <c r="G4" s="293"/>
      <c r="H4" s="293"/>
      <c r="I4" s="293"/>
      <c r="J4" s="295"/>
      <c r="K4" s="295"/>
      <c r="L4" s="295"/>
      <c r="M4" s="295"/>
      <c r="N4" s="443" t="s">
        <v>6214</v>
      </c>
      <c r="O4" s="443"/>
      <c r="P4" s="298">
        <v>300000</v>
      </c>
      <c r="Q4" s="297" t="str">
        <f>[3]Кошторис!E4</f>
        <v>грн.</v>
      </c>
    </row>
    <row r="5" spans="1:19" ht="15.75">
      <c r="A5" s="293"/>
      <c r="B5" s="293"/>
      <c r="C5" s="293"/>
      <c r="D5" s="293"/>
      <c r="E5" s="293"/>
      <c r="F5" s="293"/>
      <c r="G5" s="293"/>
      <c r="H5" s="293"/>
      <c r="I5" s="293"/>
      <c r="J5" s="295"/>
      <c r="K5" s="299"/>
      <c r="L5" s="299"/>
      <c r="M5" s="299"/>
      <c r="N5" s="444" t="s">
        <v>6242</v>
      </c>
      <c r="O5" s="444"/>
      <c r="P5" s="444"/>
      <c r="Q5" s="444"/>
      <c r="R5" s="299"/>
      <c r="S5" s="300"/>
    </row>
    <row r="6" spans="1:19" ht="9.75" customHeight="1">
      <c r="A6" s="293"/>
      <c r="B6" s="293"/>
      <c r="C6" s="293"/>
      <c r="D6" s="293"/>
      <c r="E6" s="293"/>
      <c r="F6" s="293"/>
      <c r="G6" s="293"/>
      <c r="H6" s="293"/>
      <c r="I6" s="293"/>
      <c r="J6" s="295"/>
      <c r="K6" s="295"/>
      <c r="L6" s="295"/>
      <c r="M6" s="295"/>
      <c r="N6" s="442" t="s">
        <v>6185</v>
      </c>
      <c r="O6" s="442"/>
      <c r="P6" s="442"/>
      <c r="Q6" s="442"/>
      <c r="R6" s="301"/>
    </row>
    <row r="7" spans="1:19" ht="0.75" customHeight="1">
      <c r="A7" s="293"/>
      <c r="B7" s="293"/>
      <c r="C7" s="293"/>
      <c r="D7" s="293"/>
      <c r="E7" s="293"/>
      <c r="F7" s="293"/>
      <c r="G7" s="293"/>
      <c r="H7" s="293"/>
      <c r="I7" s="293"/>
      <c r="J7" s="295"/>
      <c r="K7" s="295"/>
      <c r="L7" s="302"/>
      <c r="M7" s="302"/>
      <c r="N7" s="447" t="s">
        <v>6223</v>
      </c>
      <c r="O7" s="447"/>
      <c r="P7" s="447"/>
      <c r="Q7" s="447"/>
    </row>
    <row r="8" spans="1:19" ht="15.75" customHeight="1">
      <c r="A8" s="293"/>
      <c r="B8" s="293"/>
      <c r="C8" s="293"/>
      <c r="D8" s="293"/>
      <c r="E8" s="293"/>
      <c r="F8" s="293"/>
      <c r="G8" s="293"/>
      <c r="H8" s="293"/>
      <c r="I8" s="293"/>
      <c r="J8" s="295"/>
      <c r="K8" s="295"/>
      <c r="L8" s="302"/>
      <c r="M8" s="302"/>
      <c r="N8" s="448"/>
      <c r="O8" s="448"/>
      <c r="P8" s="448"/>
      <c r="Q8" s="448"/>
    </row>
    <row r="9" spans="1:19" ht="12" customHeight="1">
      <c r="A9" s="293"/>
      <c r="B9" s="293"/>
      <c r="C9" s="293"/>
      <c r="D9" s="293"/>
      <c r="E9" s="293"/>
      <c r="F9" s="293"/>
      <c r="G9" s="293"/>
      <c r="H9" s="293"/>
      <c r="I9" s="293"/>
      <c r="J9" s="295"/>
      <c r="K9" s="295"/>
      <c r="L9" s="295"/>
      <c r="M9" s="295"/>
      <c r="N9" s="449" t="s">
        <v>6152</v>
      </c>
      <c r="O9" s="449"/>
      <c r="P9" s="449"/>
      <c r="Q9" s="449"/>
    </row>
    <row r="10" spans="1:19" ht="15.75">
      <c r="A10" s="293"/>
      <c r="B10" s="293"/>
      <c r="C10" s="293"/>
      <c r="D10" s="293"/>
      <c r="E10" s="293"/>
      <c r="F10" s="293"/>
      <c r="G10" s="293"/>
      <c r="H10" s="293"/>
      <c r="I10" s="293"/>
      <c r="J10" s="295"/>
      <c r="K10" s="295"/>
      <c r="L10" s="295"/>
      <c r="M10" s="295"/>
      <c r="N10" s="450" t="s">
        <v>6220</v>
      </c>
      <c r="O10" s="450"/>
      <c r="P10" s="450"/>
      <c r="Q10" s="450"/>
    </row>
    <row r="11" spans="1:19" ht="10.5" customHeight="1">
      <c r="A11" s="293"/>
      <c r="B11" s="293"/>
      <c r="C11" s="293"/>
      <c r="D11" s="293"/>
      <c r="E11" s="293"/>
      <c r="F11" s="293"/>
      <c r="G11" s="293"/>
      <c r="H11" s="293"/>
      <c r="I11" s="293"/>
      <c r="J11" s="294"/>
      <c r="K11" s="295"/>
      <c r="L11" s="295"/>
      <c r="M11" s="295"/>
      <c r="N11" s="451" t="s">
        <v>6186</v>
      </c>
      <c r="O11" s="451"/>
      <c r="P11" s="451"/>
      <c r="Q11" s="451"/>
    </row>
    <row r="12" spans="1:19" ht="15.75">
      <c r="A12" s="293"/>
      <c r="B12" s="293"/>
      <c r="C12" s="293"/>
      <c r="D12" s="293"/>
      <c r="E12" s="293"/>
      <c r="F12" s="293"/>
      <c r="G12" s="293"/>
      <c r="H12" s="293"/>
      <c r="I12" s="293"/>
      <c r="J12" s="294"/>
      <c r="K12" s="295"/>
      <c r="L12" s="295"/>
      <c r="M12" s="295"/>
      <c r="N12" s="452" t="str">
        <f>Заполнить!B16</f>
        <v>20 січня 2020 року</v>
      </c>
      <c r="O12" s="453"/>
      <c r="P12" s="453"/>
      <c r="Q12" s="453"/>
    </row>
    <row r="13" spans="1:19" ht="14.25" customHeight="1">
      <c r="A13" s="293"/>
      <c r="B13" s="293"/>
      <c r="C13" s="293"/>
      <c r="D13" s="293"/>
      <c r="E13" s="293"/>
      <c r="F13" s="293"/>
      <c r="G13" s="293"/>
      <c r="H13" s="293"/>
      <c r="I13" s="293"/>
      <c r="J13" s="295"/>
      <c r="K13" s="295"/>
      <c r="L13" s="295"/>
      <c r="M13" s="295"/>
      <c r="N13" s="442" t="s">
        <v>6187</v>
      </c>
      <c r="O13" s="442"/>
      <c r="P13" s="442"/>
      <c r="Q13" s="442"/>
    </row>
    <row r="14" spans="1:19" ht="15.75">
      <c r="A14" s="445" t="s">
        <v>6188</v>
      </c>
      <c r="B14" s="445"/>
      <c r="C14" s="445"/>
      <c r="D14" s="445"/>
      <c r="E14" s="445"/>
      <c r="F14" s="445"/>
      <c r="G14" s="445"/>
      <c r="H14" s="445"/>
      <c r="I14" s="445"/>
      <c r="J14" s="445"/>
      <c r="K14" s="445"/>
      <c r="L14" s="445"/>
      <c r="M14" s="445"/>
      <c r="N14" s="445"/>
      <c r="O14" s="445"/>
      <c r="P14" s="445"/>
      <c r="Q14" s="445"/>
    </row>
    <row r="15" spans="1:19" ht="15.75">
      <c r="A15" s="445" t="s">
        <v>6213</v>
      </c>
      <c r="B15" s="445"/>
      <c r="C15" s="445"/>
      <c r="D15" s="445"/>
      <c r="E15" s="445"/>
      <c r="F15" s="445"/>
      <c r="G15" s="445"/>
      <c r="H15" s="445"/>
      <c r="I15" s="445"/>
      <c r="J15" s="445"/>
      <c r="K15" s="445"/>
      <c r="L15" s="445"/>
      <c r="M15" s="445"/>
      <c r="N15" s="445"/>
      <c r="O15" s="445"/>
      <c r="P15" s="445"/>
      <c r="Q15" s="445"/>
    </row>
    <row r="16" spans="1:19" ht="15.75">
      <c r="A16" s="446"/>
      <c r="B16" s="446"/>
      <c r="C16" s="446"/>
      <c r="D16" s="446"/>
      <c r="E16" s="446"/>
      <c r="F16" s="446"/>
      <c r="G16" s="446"/>
      <c r="H16" s="446"/>
      <c r="I16" s="446"/>
      <c r="J16" s="446"/>
      <c r="K16" s="446"/>
      <c r="L16" s="446"/>
      <c r="M16" s="446"/>
      <c r="N16" s="446"/>
      <c r="O16" s="446"/>
      <c r="P16" s="446"/>
      <c r="Q16" s="446"/>
    </row>
    <row r="17" spans="1:18" s="19" customFormat="1" ht="17.25" customHeight="1">
      <c r="A17" s="475" t="str">
        <f>CONCATENATE(Заполнить!$B$3,"  ",Заполнить!$B$2)</f>
        <v>04054334  Коломийська міська рада</v>
      </c>
      <c r="B17" s="475"/>
      <c r="C17" s="475"/>
      <c r="D17" s="475"/>
      <c r="E17" s="475"/>
      <c r="F17" s="475"/>
      <c r="G17" s="475"/>
      <c r="H17" s="475"/>
      <c r="I17" s="475"/>
      <c r="J17" s="475"/>
      <c r="K17" s="475"/>
      <c r="L17" s="475"/>
      <c r="M17" s="475"/>
      <c r="N17" s="475"/>
      <c r="O17" s="475"/>
      <c r="P17" s="475"/>
      <c r="Q17" s="475"/>
    </row>
    <row r="18" spans="1:18" s="19" customFormat="1" ht="9.75" customHeight="1">
      <c r="A18" s="396" t="s">
        <v>79</v>
      </c>
      <c r="B18" s="396"/>
      <c r="C18" s="396"/>
      <c r="D18" s="396"/>
      <c r="E18" s="396"/>
      <c r="F18" s="396"/>
      <c r="G18" s="396"/>
      <c r="H18" s="396"/>
      <c r="I18" s="396"/>
      <c r="J18" s="396"/>
      <c r="K18" s="396"/>
      <c r="L18" s="396"/>
      <c r="M18" s="396"/>
      <c r="N18" s="396"/>
      <c r="O18" s="396"/>
      <c r="P18" s="396"/>
      <c r="Q18" s="396"/>
    </row>
    <row r="19" spans="1:18" s="19" customFormat="1" ht="15.75">
      <c r="A19" s="475" t="str">
        <f>Заполнить!$B$4</f>
        <v>м. Коломия</v>
      </c>
      <c r="B19" s="475"/>
      <c r="C19" s="475"/>
      <c r="D19" s="475"/>
      <c r="E19" s="475"/>
      <c r="F19" s="475"/>
      <c r="G19" s="475"/>
      <c r="H19" s="475"/>
      <c r="I19" s="475"/>
      <c r="J19" s="475"/>
      <c r="K19" s="475"/>
      <c r="L19" s="475"/>
      <c r="M19" s="475"/>
      <c r="N19" s="475"/>
      <c r="O19" s="475"/>
      <c r="P19" s="475"/>
      <c r="Q19" s="475"/>
    </row>
    <row r="20" spans="1:18" s="19" customFormat="1" ht="10.5" customHeight="1">
      <c r="A20" s="396" t="s">
        <v>46</v>
      </c>
      <c r="B20" s="396"/>
      <c r="C20" s="396"/>
      <c r="D20" s="396"/>
      <c r="E20" s="396"/>
      <c r="F20" s="396"/>
      <c r="G20" s="396"/>
      <c r="H20" s="396"/>
      <c r="I20" s="396"/>
      <c r="J20" s="396"/>
      <c r="K20" s="396"/>
      <c r="L20" s="396"/>
      <c r="M20" s="396"/>
      <c r="N20" s="396"/>
      <c r="O20" s="396"/>
      <c r="P20" s="396"/>
      <c r="Q20" s="396"/>
    </row>
    <row r="21" spans="1:18" s="19" customFormat="1" ht="15.75">
      <c r="A21" s="477" t="str">
        <f>CONCATENATE("Вид бюджету  ",IF(Заполнить!$B$5=1,"ДЕРЖАВНИЙ","МІСЦЕВИЙ"))</f>
        <v>Вид бюджету  МІСЦЕВИЙ</v>
      </c>
      <c r="B21" s="477"/>
      <c r="C21" s="477"/>
      <c r="D21" s="477"/>
      <c r="E21" s="477"/>
      <c r="F21" s="477"/>
      <c r="G21" s="477"/>
      <c r="H21" s="477"/>
      <c r="I21" s="477"/>
      <c r="J21" s="477"/>
      <c r="K21" s="477"/>
      <c r="L21" s="477"/>
      <c r="M21" s="477"/>
      <c r="N21" s="477"/>
      <c r="O21" s="477"/>
      <c r="P21" s="477"/>
      <c r="Q21" s="477"/>
    </row>
    <row r="22" spans="1:18" s="19" customFormat="1">
      <c r="A22" s="476" t="str">
        <f>IF(Заполнить!B6=1,CONCATENATE("код та назва відомчої класифікації видатків та кредитування бюджету   ",Заполнить!$B$22,"  ",Заполнить!$C$22),CONCATENATE("код та назва відомчої класифікації видатків та кредитування бюджету   ",Заполнить!$B$21,"  ",Заполнить!$C$21))</f>
        <v>код та назва відомчої класифікації видатків та кредитування бюджету   01  Апарат (секретаріат) місцевої ради, Верховної Ради Автономної Республіки Крим, обласні, Київська та Севастопольська міські ради, районні ради і ради міст обласного та республіканського Автономної Республіки Крим, районного значення, селищні, сільські ради, районні ради у міста</v>
      </c>
      <c r="B22" s="476"/>
      <c r="C22" s="476"/>
      <c r="D22" s="476"/>
      <c r="E22" s="476"/>
      <c r="F22" s="476"/>
      <c r="G22" s="476"/>
      <c r="H22" s="476"/>
      <c r="I22" s="476"/>
      <c r="J22" s="476"/>
      <c r="K22" s="476"/>
      <c r="L22" s="476"/>
      <c r="M22" s="476"/>
      <c r="N22" s="476"/>
      <c r="O22" s="476"/>
      <c r="P22" s="476"/>
      <c r="Q22" s="476"/>
    </row>
    <row r="23" spans="1:18" s="19" customFormat="1" ht="15" customHeight="1">
      <c r="A23" s="440" t="str">
        <f>IF(Заполнить!$B$5=1,CONCATENATE("код та назва програмної класифікації видатків та кредитування державного бюджету  ",Заполнить!$B$23,"  ",Заполнить!$D$23),CONCATENATE("код та назва програмної класифікації видатків та кредитування державного бюджету  "))</f>
        <v xml:space="preserve">код та назва програмної класифікації видатків та кредитування державного бюджету  </v>
      </c>
      <c r="B23" s="440"/>
      <c r="C23" s="440"/>
      <c r="D23" s="440"/>
      <c r="E23" s="440"/>
      <c r="F23" s="440"/>
      <c r="G23" s="440"/>
      <c r="H23" s="440"/>
      <c r="I23" s="440"/>
      <c r="J23" s="440"/>
      <c r="K23" s="440"/>
      <c r="L23" s="440"/>
      <c r="M23" s="440"/>
      <c r="N23" s="440"/>
      <c r="O23" s="440"/>
      <c r="P23" s="440"/>
      <c r="Q23" s="440"/>
    </row>
    <row r="24" spans="1:18" s="19" customFormat="1" ht="28.5" customHeight="1">
      <c r="A24" s="440" t="str">
        <f>IF(Заполнить!$B$5=2,CONCATENATE("(код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",Заполнить!$B$23,"  ",Заполнить!$D$23,")"),CONCATENATE("(код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___________",")"))</f>
        <v>(код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0110150  )</v>
      </c>
      <c r="B24" s="440"/>
      <c r="C24" s="440"/>
      <c r="D24" s="440"/>
      <c r="E24" s="440"/>
      <c r="F24" s="440"/>
      <c r="G24" s="440"/>
      <c r="H24" s="440"/>
      <c r="I24" s="440"/>
      <c r="J24" s="440"/>
      <c r="K24" s="440"/>
      <c r="L24" s="440"/>
      <c r="M24" s="440"/>
      <c r="N24" s="440"/>
      <c r="O24" s="440"/>
      <c r="P24" s="440"/>
      <c r="Q24" s="440"/>
    </row>
    <row r="25" spans="1:18" ht="15.75">
      <c r="A25" s="303"/>
      <c r="B25" s="303"/>
      <c r="C25" s="303"/>
      <c r="D25" s="303"/>
      <c r="E25" s="303"/>
      <c r="F25" s="303"/>
      <c r="G25" s="303"/>
      <c r="H25" s="303"/>
      <c r="I25" s="303"/>
      <c r="J25" s="303"/>
      <c r="K25" s="303"/>
      <c r="L25" s="303"/>
      <c r="M25" s="303"/>
      <c r="N25" s="304"/>
      <c r="O25" s="304"/>
      <c r="P25" s="303"/>
      <c r="Q25" s="304" t="s">
        <v>635</v>
      </c>
    </row>
    <row r="26" spans="1:18" ht="12.75" customHeight="1">
      <c r="A26" s="454" t="s">
        <v>6163</v>
      </c>
      <c r="B26" s="455"/>
      <c r="C26" s="455"/>
      <c r="D26" s="456"/>
      <c r="E26" s="460" t="s">
        <v>1861</v>
      </c>
      <c r="F26" s="460" t="s">
        <v>1862</v>
      </c>
      <c r="G26" s="460" t="s">
        <v>1863</v>
      </c>
      <c r="H26" s="460" t="s">
        <v>1864</v>
      </c>
      <c r="I26" s="460" t="s">
        <v>1865</v>
      </c>
      <c r="J26" s="460" t="s">
        <v>1866</v>
      </c>
      <c r="K26" s="460" t="s">
        <v>1867</v>
      </c>
      <c r="L26" s="478" t="s">
        <v>1868</v>
      </c>
      <c r="M26" s="460" t="s">
        <v>1869</v>
      </c>
      <c r="N26" s="460" t="s">
        <v>1870</v>
      </c>
      <c r="O26" s="460" t="s">
        <v>1871</v>
      </c>
      <c r="P26" s="460" t="s">
        <v>1872</v>
      </c>
      <c r="Q26" s="419" t="s">
        <v>1873</v>
      </c>
    </row>
    <row r="27" spans="1:18" ht="20.25" customHeight="1">
      <c r="A27" s="457"/>
      <c r="B27" s="458"/>
      <c r="C27" s="458"/>
      <c r="D27" s="459"/>
      <c r="E27" s="461"/>
      <c r="F27" s="461"/>
      <c r="G27" s="461"/>
      <c r="H27" s="461"/>
      <c r="I27" s="461"/>
      <c r="J27" s="461"/>
      <c r="K27" s="461"/>
      <c r="L27" s="479"/>
      <c r="M27" s="461"/>
      <c r="N27" s="461"/>
      <c r="O27" s="461"/>
      <c r="P27" s="461"/>
      <c r="Q27" s="420"/>
      <c r="R27" s="305"/>
    </row>
    <row r="28" spans="1:18" ht="15.75">
      <c r="A28" s="462">
        <v>1</v>
      </c>
      <c r="B28" s="463"/>
      <c r="C28" s="463"/>
      <c r="D28" s="464"/>
      <c r="E28" s="306">
        <v>2</v>
      </c>
      <c r="F28" s="306">
        <v>3</v>
      </c>
      <c r="G28" s="306">
        <v>4</v>
      </c>
      <c r="H28" s="306">
        <v>5</v>
      </c>
      <c r="I28" s="306">
        <v>6</v>
      </c>
      <c r="J28" s="306">
        <v>7</v>
      </c>
      <c r="K28" s="306">
        <v>8</v>
      </c>
      <c r="L28" s="306">
        <v>9</v>
      </c>
      <c r="M28" s="306">
        <v>10</v>
      </c>
      <c r="N28" s="306">
        <v>11</v>
      </c>
      <c r="O28" s="306">
        <v>12</v>
      </c>
      <c r="P28" s="306">
        <v>13</v>
      </c>
      <c r="Q28" s="306">
        <v>14</v>
      </c>
    </row>
    <row r="29" spans="1:18" ht="15.75">
      <c r="A29" s="465" t="s">
        <v>970</v>
      </c>
      <c r="B29" s="466"/>
      <c r="C29" s="466"/>
      <c r="D29" s="467"/>
      <c r="E29" s="307">
        <v>0</v>
      </c>
      <c r="F29" s="307">
        <v>0</v>
      </c>
      <c r="G29" s="307">
        <v>0</v>
      </c>
      <c r="H29" s="307">
        <v>0</v>
      </c>
      <c r="I29" s="307">
        <v>0</v>
      </c>
      <c r="J29" s="307">
        <v>0</v>
      </c>
      <c r="K29" s="307">
        <v>0</v>
      </c>
      <c r="L29" s="307">
        <v>0</v>
      </c>
      <c r="M29" s="307">
        <v>0</v>
      </c>
      <c r="N29" s="307">
        <v>0</v>
      </c>
      <c r="O29" s="307">
        <v>0</v>
      </c>
      <c r="P29" s="307">
        <v>0</v>
      </c>
      <c r="Q29" s="307">
        <f t="shared" ref="Q29:Q35" si="0">E29+F29+G29+H29+I29+J29+K29+L29+M29+N29+O29+P29</f>
        <v>0</v>
      </c>
    </row>
    <row r="30" spans="1:18" ht="15.75">
      <c r="A30" s="468" t="s">
        <v>972</v>
      </c>
      <c r="B30" s="469"/>
      <c r="C30" s="469"/>
      <c r="D30" s="470"/>
      <c r="E30" s="307">
        <v>0</v>
      </c>
      <c r="F30" s="307">
        <v>0</v>
      </c>
      <c r="G30" s="307">
        <v>0</v>
      </c>
      <c r="H30" s="307">
        <v>0</v>
      </c>
      <c r="I30" s="307">
        <v>0</v>
      </c>
      <c r="J30" s="307">
        <v>0</v>
      </c>
      <c r="K30" s="307">
        <v>0</v>
      </c>
      <c r="L30" s="307">
        <v>0</v>
      </c>
      <c r="M30" s="307">
        <v>0</v>
      </c>
      <c r="N30" s="307">
        <v>0</v>
      </c>
      <c r="O30" s="307">
        <v>0</v>
      </c>
      <c r="P30" s="307">
        <v>0</v>
      </c>
      <c r="Q30" s="307">
        <f t="shared" si="0"/>
        <v>0</v>
      </c>
      <c r="R30" s="308"/>
    </row>
    <row r="31" spans="1:18" ht="15.75">
      <c r="A31" s="468" t="s">
        <v>49</v>
      </c>
      <c r="B31" s="469"/>
      <c r="C31" s="469"/>
      <c r="D31" s="470"/>
      <c r="E31" s="307">
        <f>'кошторисні призначення'!D10</f>
        <v>0</v>
      </c>
      <c r="F31" s="307">
        <f>'кошторисні призначення'!E10</f>
        <v>0</v>
      </c>
      <c r="G31" s="307">
        <f>'кошторисні призначення'!F10</f>
        <v>0</v>
      </c>
      <c r="H31" s="307">
        <v>0</v>
      </c>
      <c r="I31" s="307">
        <v>0</v>
      </c>
      <c r="J31" s="307">
        <v>0</v>
      </c>
      <c r="K31" s="307">
        <v>0</v>
      </c>
      <c r="L31" s="307">
        <v>0</v>
      </c>
      <c r="M31" s="307">
        <v>0</v>
      </c>
      <c r="N31" s="307">
        <v>0</v>
      </c>
      <c r="O31" s="307">
        <v>0</v>
      </c>
      <c r="P31" s="307">
        <v>0</v>
      </c>
      <c r="Q31" s="307">
        <f t="shared" si="0"/>
        <v>0</v>
      </c>
    </row>
    <row r="32" spans="1:18" ht="15.75">
      <c r="A32" s="468" t="s">
        <v>41</v>
      </c>
      <c r="B32" s="469"/>
      <c r="C32" s="469"/>
      <c r="D32" s="470"/>
      <c r="E32" s="307">
        <v>0</v>
      </c>
      <c r="F32" s="307">
        <v>0</v>
      </c>
      <c r="G32" s="307">
        <v>0</v>
      </c>
      <c r="H32" s="307">
        <v>0</v>
      </c>
      <c r="I32" s="307">
        <v>0</v>
      </c>
      <c r="J32" s="307">
        <v>0</v>
      </c>
      <c r="K32" s="307">
        <v>0</v>
      </c>
      <c r="L32" s="307">
        <v>0</v>
      </c>
      <c r="M32" s="307">
        <v>0</v>
      </c>
      <c r="N32" s="307">
        <v>0</v>
      </c>
      <c r="O32" s="307">
        <v>0</v>
      </c>
      <c r="P32" s="307">
        <v>0</v>
      </c>
      <c r="Q32" s="307">
        <f t="shared" si="0"/>
        <v>0</v>
      </c>
    </row>
    <row r="33" spans="1:20" ht="15.75">
      <c r="A33" s="468" t="s">
        <v>42</v>
      </c>
      <c r="B33" s="469"/>
      <c r="C33" s="469"/>
      <c r="D33" s="470"/>
      <c r="E33" s="307">
        <v>0</v>
      </c>
      <c r="F33" s="307">
        <v>0</v>
      </c>
      <c r="G33" s="307">
        <v>0</v>
      </c>
      <c r="H33" s="307">
        <v>0</v>
      </c>
      <c r="I33" s="307">
        <v>0</v>
      </c>
      <c r="J33" s="307">
        <v>0</v>
      </c>
      <c r="K33" s="307">
        <v>0</v>
      </c>
      <c r="L33" s="307">
        <v>0</v>
      </c>
      <c r="M33" s="307">
        <v>0</v>
      </c>
      <c r="N33" s="307">
        <v>0</v>
      </c>
      <c r="O33" s="307">
        <v>0</v>
      </c>
      <c r="P33" s="307">
        <v>0</v>
      </c>
      <c r="Q33" s="307">
        <f t="shared" si="0"/>
        <v>0</v>
      </c>
    </row>
    <row r="34" spans="1:20" ht="15.75">
      <c r="A34" s="468" t="s">
        <v>985</v>
      </c>
      <c r="B34" s="469"/>
      <c r="C34" s="469"/>
      <c r="D34" s="470"/>
      <c r="E34" s="307">
        <v>0</v>
      </c>
      <c r="F34" s="307">
        <v>0</v>
      </c>
      <c r="G34" s="307">
        <v>0</v>
      </c>
      <c r="H34" s="307">
        <v>0</v>
      </c>
      <c r="I34" s="307">
        <v>0</v>
      </c>
      <c r="J34" s="307">
        <v>0</v>
      </c>
      <c r="K34" s="307">
        <v>0</v>
      </c>
      <c r="L34" s="307">
        <v>0</v>
      </c>
      <c r="M34" s="307">
        <v>0</v>
      </c>
      <c r="N34" s="307">
        <v>0</v>
      </c>
      <c r="O34" s="307">
        <v>0</v>
      </c>
      <c r="P34" s="307">
        <v>0</v>
      </c>
      <c r="Q34" s="307">
        <f t="shared" si="0"/>
        <v>0</v>
      </c>
    </row>
    <row r="35" spans="1:20" ht="15.75">
      <c r="A35" s="468" t="s">
        <v>52</v>
      </c>
      <c r="B35" s="469"/>
      <c r="C35" s="469"/>
      <c r="D35" s="470"/>
      <c r="E35" s="307">
        <v>0</v>
      </c>
      <c r="F35" s="307">
        <v>0</v>
      </c>
      <c r="G35" s="307">
        <v>100000</v>
      </c>
      <c r="H35" s="307">
        <v>0</v>
      </c>
      <c r="I35" s="307">
        <v>0</v>
      </c>
      <c r="J35" s="307">
        <v>0</v>
      </c>
      <c r="K35" s="307">
        <v>0</v>
      </c>
      <c r="L35" s="307">
        <v>200000</v>
      </c>
      <c r="M35" s="307">
        <v>0</v>
      </c>
      <c r="N35" s="307">
        <v>0</v>
      </c>
      <c r="O35" s="307">
        <v>0</v>
      </c>
      <c r="P35" s="307">
        <v>0</v>
      </c>
      <c r="Q35" s="307">
        <f t="shared" si="0"/>
        <v>300000</v>
      </c>
    </row>
    <row r="36" spans="1:20" s="310" customFormat="1" ht="15.75">
      <c r="A36" s="471" t="s">
        <v>64</v>
      </c>
      <c r="B36" s="472"/>
      <c r="C36" s="472"/>
      <c r="D36" s="473"/>
      <c r="E36" s="309">
        <f>SUM(E29:E35)</f>
        <v>0</v>
      </c>
      <c r="F36" s="309">
        <f t="shared" ref="F36:P36" si="1">SUM(F29:F35)</f>
        <v>0</v>
      </c>
      <c r="G36" s="309">
        <f t="shared" si="1"/>
        <v>100000</v>
      </c>
      <c r="H36" s="309">
        <f t="shared" si="1"/>
        <v>0</v>
      </c>
      <c r="I36" s="309">
        <f t="shared" si="1"/>
        <v>0</v>
      </c>
      <c r="J36" s="309">
        <f t="shared" si="1"/>
        <v>0</v>
      </c>
      <c r="K36" s="309">
        <f t="shared" si="1"/>
        <v>0</v>
      </c>
      <c r="L36" s="309">
        <f t="shared" si="1"/>
        <v>200000</v>
      </c>
      <c r="M36" s="309">
        <f t="shared" si="1"/>
        <v>0</v>
      </c>
      <c r="N36" s="309">
        <f t="shared" si="1"/>
        <v>0</v>
      </c>
      <c r="O36" s="309">
        <f t="shared" si="1"/>
        <v>0</v>
      </c>
      <c r="P36" s="309">
        <f t="shared" si="1"/>
        <v>0</v>
      </c>
      <c r="Q36" s="309">
        <f>Q35+Q34+Q33+Q32+Q31+Q30+Q29</f>
        <v>300000</v>
      </c>
    </row>
    <row r="37" spans="1:20" ht="15.75">
      <c r="A37" s="311"/>
      <c r="B37" s="311"/>
      <c r="C37" s="311"/>
      <c r="D37" s="311"/>
      <c r="E37" s="312"/>
      <c r="F37" s="312"/>
      <c r="G37" s="312"/>
      <c r="H37" s="312"/>
      <c r="I37" s="312"/>
      <c r="J37" s="312"/>
      <c r="K37" s="312"/>
      <c r="L37" s="312"/>
      <c r="M37" s="312"/>
      <c r="N37" s="312"/>
      <c r="O37" s="313"/>
      <c r="P37" s="314"/>
      <c r="Q37" s="315"/>
    </row>
    <row r="38" spans="1:20" s="1" customFormat="1">
      <c r="B38" s="147" t="s">
        <v>74</v>
      </c>
      <c r="C38" s="10"/>
      <c r="D38" s="10"/>
      <c r="E38" s="10"/>
      <c r="F38" s="10"/>
      <c r="G38" s="10"/>
      <c r="H38" s="10"/>
      <c r="I38" s="10"/>
      <c r="J38" s="10"/>
      <c r="K38" s="391"/>
      <c r="L38" s="391"/>
      <c r="M38" s="10"/>
      <c r="N38" s="398" t="str">
        <f>Заполнить!$B$11</f>
        <v>Марія БУРТИК</v>
      </c>
      <c r="O38" s="398"/>
      <c r="P38" s="398"/>
      <c r="Q38" s="7"/>
      <c r="R38" s="7"/>
      <c r="S38" s="7"/>
      <c r="T38" s="7"/>
    </row>
    <row r="39" spans="1:20" s="1" customFormat="1">
      <c r="B39" s="17"/>
      <c r="C39" s="10"/>
      <c r="D39" s="10"/>
      <c r="E39" s="10"/>
      <c r="F39" s="10"/>
      <c r="G39" s="10"/>
      <c r="H39" s="10"/>
      <c r="I39" s="10"/>
      <c r="J39" s="10"/>
      <c r="K39" s="390" t="s">
        <v>40</v>
      </c>
      <c r="L39" s="390"/>
      <c r="M39" s="62"/>
      <c r="N39" s="390" t="s">
        <v>53</v>
      </c>
      <c r="O39" s="390"/>
      <c r="P39" s="390"/>
      <c r="Q39" s="7"/>
      <c r="R39" s="7"/>
      <c r="S39" s="7"/>
      <c r="T39" s="7"/>
    </row>
    <row r="40" spans="1:20" s="1" customFormat="1">
      <c r="B40" s="148" t="s">
        <v>1858</v>
      </c>
      <c r="C40" s="48"/>
      <c r="D40" s="48"/>
      <c r="E40" s="48"/>
      <c r="F40" s="48"/>
      <c r="G40" s="48"/>
      <c r="H40" s="48"/>
      <c r="I40" s="48"/>
      <c r="J40" s="48"/>
      <c r="K40" s="391"/>
      <c r="L40" s="391"/>
      <c r="M40" s="10"/>
      <c r="N40" s="398" t="str">
        <f>Заполнить!$B$12</f>
        <v>Галина ВЛАДИКА</v>
      </c>
      <c r="O40" s="398"/>
      <c r="P40" s="398"/>
      <c r="Q40" s="7"/>
      <c r="R40" s="7"/>
      <c r="S40" s="7"/>
      <c r="T40" s="7"/>
    </row>
    <row r="41" spans="1:20" s="1" customFormat="1">
      <c r="B41" s="23"/>
      <c r="C41" s="10"/>
      <c r="D41" s="10"/>
      <c r="E41" s="10"/>
      <c r="F41" s="10"/>
      <c r="G41" s="10"/>
      <c r="H41" s="10"/>
      <c r="I41" s="10"/>
      <c r="J41" s="10"/>
      <c r="K41" s="390" t="s">
        <v>40</v>
      </c>
      <c r="L41" s="390"/>
      <c r="M41" s="62"/>
      <c r="N41" s="390" t="s">
        <v>53</v>
      </c>
      <c r="O41" s="390"/>
      <c r="P41" s="390"/>
      <c r="Q41" s="7"/>
      <c r="R41" s="7"/>
      <c r="S41" s="7"/>
      <c r="T41" s="7"/>
    </row>
    <row r="42" spans="1:20" s="1" customFormat="1">
      <c r="B42" s="19" t="s">
        <v>1874</v>
      </c>
      <c r="C42" s="19"/>
      <c r="D42" s="10"/>
      <c r="E42" s="10"/>
      <c r="F42" s="10"/>
      <c r="G42" s="18"/>
      <c r="H42" s="18"/>
      <c r="I42" s="18"/>
      <c r="J42" s="18"/>
      <c r="K42" s="18"/>
      <c r="L42" s="18"/>
      <c r="M42" s="18"/>
      <c r="N42" s="18"/>
      <c r="O42" s="7"/>
      <c r="P42" s="7"/>
      <c r="Q42" s="7"/>
      <c r="R42" s="7"/>
    </row>
    <row r="43" spans="1:20" s="1" customFormat="1" ht="15" customHeight="1">
      <c r="B43" s="474" t="str">
        <f>Заполнить!$B$17</f>
        <v>20 січня 2020 року</v>
      </c>
      <c r="C43" s="474"/>
      <c r="D43" s="474"/>
      <c r="E43" s="474"/>
      <c r="F43" s="474"/>
      <c r="G43" s="18"/>
      <c r="H43" s="18"/>
      <c r="I43" s="18"/>
      <c r="J43" s="18"/>
      <c r="K43" s="18"/>
      <c r="L43" s="18"/>
      <c r="M43" s="7"/>
      <c r="N43" s="7"/>
      <c r="O43" s="7"/>
      <c r="P43" s="7"/>
    </row>
  </sheetData>
  <mergeCells count="55">
    <mergeCell ref="K41:L41"/>
    <mergeCell ref="N41:P41"/>
    <mergeCell ref="B43:F43"/>
    <mergeCell ref="A17:Q17"/>
    <mergeCell ref="A19:Q19"/>
    <mergeCell ref="A20:Q20"/>
    <mergeCell ref="A18:Q18"/>
    <mergeCell ref="K38:L38"/>
    <mergeCell ref="N38:P38"/>
    <mergeCell ref="A24:Q24"/>
    <mergeCell ref="A23:Q23"/>
    <mergeCell ref="A22:Q22"/>
    <mergeCell ref="A21:Q21"/>
    <mergeCell ref="A34:D34"/>
    <mergeCell ref="A35:D35"/>
    <mergeCell ref="L26:L27"/>
    <mergeCell ref="K40:L40"/>
    <mergeCell ref="N40:P40"/>
    <mergeCell ref="A28:D28"/>
    <mergeCell ref="A29:D29"/>
    <mergeCell ref="A30:D30"/>
    <mergeCell ref="A31:D31"/>
    <mergeCell ref="A32:D32"/>
    <mergeCell ref="A33:D33"/>
    <mergeCell ref="A36:D36"/>
    <mergeCell ref="K39:L39"/>
    <mergeCell ref="N39:P39"/>
    <mergeCell ref="Q26:Q27"/>
    <mergeCell ref="A26:D27"/>
    <mergeCell ref="E26:E27"/>
    <mergeCell ref="F26:F27"/>
    <mergeCell ref="G26:G27"/>
    <mergeCell ref="H26:H27"/>
    <mergeCell ref="I26:I27"/>
    <mergeCell ref="J26:J27"/>
    <mergeCell ref="K26:K27"/>
    <mergeCell ref="M26:M27"/>
    <mergeCell ref="N26:N27"/>
    <mergeCell ref="O26:O27"/>
    <mergeCell ref="P26:P27"/>
    <mergeCell ref="N6:Q6"/>
    <mergeCell ref="A14:Q14"/>
    <mergeCell ref="A15:Q15"/>
    <mergeCell ref="A16:Q16"/>
    <mergeCell ref="N7:Q8"/>
    <mergeCell ref="N9:Q9"/>
    <mergeCell ref="N10:Q10"/>
    <mergeCell ref="N11:Q11"/>
    <mergeCell ref="N12:Q12"/>
    <mergeCell ref="N13:Q13"/>
    <mergeCell ref="N1:Q1"/>
    <mergeCell ref="N2:Q2"/>
    <mergeCell ref="N3:Q3"/>
    <mergeCell ref="N4:O4"/>
    <mergeCell ref="N5:Q5"/>
  </mergeCells>
  <pageMargins left="0.19685039370078741" right="0.19685039370078741" top="0.19685039370078741" bottom="0.19685039370078741" header="0.19685039370078741" footer="0.11811023622047245"/>
  <pageSetup paperSize="9" scale="9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5"/>
  <sheetViews>
    <sheetView topLeftCell="A27" zoomScale="110" zoomScaleNormal="110" workbookViewId="0">
      <selection activeCell="A85" sqref="A85"/>
    </sheetView>
  </sheetViews>
  <sheetFormatPr defaultColWidth="36.5703125" defaultRowHeight="12.75"/>
  <cols>
    <col min="1" max="1" width="29.7109375" customWidth="1"/>
    <col min="2" max="2" width="6.5703125" customWidth="1"/>
    <col min="3" max="3" width="10.85546875" customWidth="1"/>
    <col min="4" max="5" width="9.140625" bestFit="1" customWidth="1"/>
    <col min="6" max="6" width="10.28515625" customWidth="1"/>
    <col min="7" max="7" width="9.140625" bestFit="1" customWidth="1"/>
    <col min="8" max="9" width="10.85546875" bestFit="1" customWidth="1"/>
    <col min="10" max="10" width="9.5703125" customWidth="1"/>
    <col min="11" max="12" width="9" customWidth="1"/>
    <col min="13" max="13" width="9.140625" customWidth="1"/>
    <col min="14" max="14" width="9" customWidth="1"/>
    <col min="15" max="15" width="11.5703125" customWidth="1"/>
    <col min="16" max="17" width="12.42578125" customWidth="1"/>
    <col min="18" max="18" width="6.5703125" bestFit="1" customWidth="1"/>
    <col min="19" max="22" width="7.42578125" bestFit="1" customWidth="1"/>
    <col min="23" max="23" width="6.5703125" bestFit="1" customWidth="1"/>
    <col min="24" max="27" width="5.7109375" bestFit="1" customWidth="1"/>
    <col min="28" max="28" width="6.5703125" bestFit="1" customWidth="1"/>
    <col min="29" max="31" width="7.42578125" bestFit="1" customWidth="1"/>
    <col min="32" max="32" width="8.85546875" customWidth="1"/>
    <col min="33" max="33" width="9.42578125" bestFit="1" customWidth="1"/>
    <col min="34" max="34" width="8.85546875" customWidth="1"/>
  </cols>
  <sheetData>
    <row r="1" spans="1:33">
      <c r="A1" s="482" t="s">
        <v>6189</v>
      </c>
      <c r="B1" s="484" t="s">
        <v>65</v>
      </c>
      <c r="C1" s="486" t="s">
        <v>6190</v>
      </c>
      <c r="D1" s="488" t="s">
        <v>6215</v>
      </c>
      <c r="E1" s="489"/>
      <c r="F1" s="489"/>
      <c r="G1" s="489"/>
      <c r="H1" s="489"/>
      <c r="I1" s="489"/>
      <c r="J1" s="489"/>
      <c r="K1" s="489"/>
      <c r="L1" s="489"/>
      <c r="M1" s="489"/>
      <c r="N1" s="489"/>
      <c r="O1" s="490"/>
    </row>
    <row r="2" spans="1:33">
      <c r="A2" s="483"/>
      <c r="B2" s="485"/>
      <c r="C2" s="487"/>
      <c r="D2" s="316" t="s">
        <v>6191</v>
      </c>
      <c r="E2" s="317" t="s">
        <v>6192</v>
      </c>
      <c r="F2" s="316" t="s">
        <v>6193</v>
      </c>
      <c r="G2" s="316" t="s">
        <v>6194</v>
      </c>
      <c r="H2" s="316" t="s">
        <v>6195</v>
      </c>
      <c r="I2" s="316" t="s">
        <v>6196</v>
      </c>
      <c r="J2" s="316" t="s">
        <v>6197</v>
      </c>
      <c r="K2" s="316" t="s">
        <v>6198</v>
      </c>
      <c r="L2" s="316" t="s">
        <v>6199</v>
      </c>
      <c r="M2" s="316" t="s">
        <v>6200</v>
      </c>
      <c r="N2" s="316" t="s">
        <v>6201</v>
      </c>
      <c r="O2" s="316" t="s">
        <v>6202</v>
      </c>
    </row>
    <row r="3" spans="1:33" ht="15.75">
      <c r="A3" s="491" t="s">
        <v>6216</v>
      </c>
      <c r="B3" s="492"/>
      <c r="C3" s="492"/>
      <c r="D3" s="492"/>
      <c r="E3" s="492"/>
      <c r="F3" s="492"/>
      <c r="G3" s="492"/>
      <c r="H3" s="492"/>
      <c r="I3" s="492"/>
      <c r="J3" s="492"/>
      <c r="K3" s="492"/>
      <c r="L3" s="492"/>
      <c r="M3" s="492"/>
      <c r="N3" s="492"/>
      <c r="O3" s="493"/>
    </row>
    <row r="4" spans="1:33">
      <c r="A4" s="480" t="s">
        <v>6203</v>
      </c>
      <c r="B4" s="481"/>
      <c r="C4" s="318">
        <f>D4+E4+F4+G4+H4+I4+J4+K4+L4+M4+N4+O4</f>
        <v>2000000</v>
      </c>
      <c r="D4" s="319">
        <f>D5+D8+D25</f>
        <v>130000</v>
      </c>
      <c r="E4" s="319">
        <f t="shared" ref="E4:O4" si="0">E5+E8+E25</f>
        <v>160000</v>
      </c>
      <c r="F4" s="319">
        <f t="shared" si="0"/>
        <v>160000</v>
      </c>
      <c r="G4" s="319">
        <f t="shared" si="0"/>
        <v>256000</v>
      </c>
      <c r="H4" s="319">
        <f t="shared" si="0"/>
        <v>118000</v>
      </c>
      <c r="I4" s="319">
        <f t="shared" si="0"/>
        <v>118000</v>
      </c>
      <c r="J4" s="319">
        <f t="shared" si="0"/>
        <v>118000</v>
      </c>
      <c r="K4" s="319">
        <f t="shared" si="0"/>
        <v>118000</v>
      </c>
      <c r="L4" s="319">
        <f t="shared" si="0"/>
        <v>118000</v>
      </c>
      <c r="M4" s="319">
        <f t="shared" si="0"/>
        <v>218000</v>
      </c>
      <c r="N4" s="319">
        <f t="shared" si="0"/>
        <v>268000</v>
      </c>
      <c r="O4" s="319">
        <f t="shared" si="0"/>
        <v>218000</v>
      </c>
      <c r="P4" s="335">
        <f>P10+P14+P25</f>
        <v>2000000</v>
      </c>
      <c r="Q4" s="335"/>
    </row>
    <row r="5" spans="1:33">
      <c r="A5" s="320" t="s">
        <v>6204</v>
      </c>
      <c r="B5" s="321">
        <v>2100</v>
      </c>
      <c r="C5" s="319">
        <f>D5+E5+F5+G5+H5+I5+J5+K5+L5+M5+N5+O5</f>
        <v>0</v>
      </c>
      <c r="D5" s="322">
        <f>D6+D7</f>
        <v>0</v>
      </c>
      <c r="E5" s="322">
        <f t="shared" ref="E5:O5" si="1">E6+E7</f>
        <v>0</v>
      </c>
      <c r="F5" s="322">
        <f t="shared" si="1"/>
        <v>0</v>
      </c>
      <c r="G5" s="322">
        <f t="shared" si="1"/>
        <v>0</v>
      </c>
      <c r="H5" s="322">
        <f t="shared" si="1"/>
        <v>0</v>
      </c>
      <c r="I5" s="322">
        <f t="shared" si="1"/>
        <v>0</v>
      </c>
      <c r="J5" s="322">
        <f t="shared" si="1"/>
        <v>0</v>
      </c>
      <c r="K5" s="322">
        <f t="shared" si="1"/>
        <v>0</v>
      </c>
      <c r="L5" s="322">
        <f t="shared" si="1"/>
        <v>0</v>
      </c>
      <c r="M5" s="322">
        <f t="shared" si="1"/>
        <v>0</v>
      </c>
      <c r="N5" s="322">
        <f t="shared" si="1"/>
        <v>0</v>
      </c>
      <c r="O5" s="322">
        <f t="shared" si="1"/>
        <v>0</v>
      </c>
    </row>
    <row r="6" spans="1:33">
      <c r="A6" s="323" t="s">
        <v>971</v>
      </c>
      <c r="B6" s="321">
        <v>2111</v>
      </c>
      <c r="C6" s="319">
        <f>D6+E6+F6+G6+H6+I6+J6+K6+L6+M6+N6+O6</f>
        <v>0</v>
      </c>
      <c r="D6" s="322"/>
      <c r="E6" s="322"/>
      <c r="F6" s="322"/>
      <c r="G6" s="322"/>
      <c r="H6" s="322"/>
      <c r="I6" s="322"/>
      <c r="J6" s="322"/>
      <c r="K6" s="322"/>
      <c r="L6" s="322"/>
      <c r="M6" s="322"/>
      <c r="N6" s="322"/>
      <c r="O6" s="322"/>
    </row>
    <row r="7" spans="1:33">
      <c r="A7" s="323" t="s">
        <v>6205</v>
      </c>
      <c r="B7" s="321">
        <v>2120</v>
      </c>
      <c r="C7" s="319">
        <f>D7+E7+F7+G7+H7+I7+J7+K7+L7+M7+N7+O7</f>
        <v>0</v>
      </c>
      <c r="D7" s="322"/>
      <c r="E7" s="322"/>
      <c r="F7" s="322"/>
      <c r="G7" s="322"/>
      <c r="H7" s="322"/>
      <c r="I7" s="322"/>
      <c r="J7" s="322"/>
      <c r="K7" s="322"/>
      <c r="L7" s="322"/>
      <c r="M7" s="322"/>
      <c r="N7" s="322"/>
      <c r="O7" s="322"/>
    </row>
    <row r="8" spans="1:33">
      <c r="A8" s="324" t="s">
        <v>6206</v>
      </c>
      <c r="B8" s="321">
        <v>2200</v>
      </c>
      <c r="C8" s="318">
        <f>C9+C10+C11+C12+C13+C14</f>
        <v>1300000</v>
      </c>
      <c r="D8" s="318">
        <f t="shared" ref="D8:O8" si="2">D9+D10+D11+D12+D13+D14</f>
        <v>110000</v>
      </c>
      <c r="E8" s="318">
        <f t="shared" si="2"/>
        <v>127530</v>
      </c>
      <c r="F8" s="318">
        <f t="shared" si="2"/>
        <v>117730</v>
      </c>
      <c r="G8" s="318">
        <f t="shared" si="2"/>
        <v>211050</v>
      </c>
      <c r="H8" s="318">
        <f t="shared" si="2"/>
        <v>56900</v>
      </c>
      <c r="I8" s="318">
        <f t="shared" si="2"/>
        <v>64825</v>
      </c>
      <c r="J8" s="318">
        <f t="shared" si="2"/>
        <v>67800</v>
      </c>
      <c r="K8" s="318">
        <f t="shared" si="2"/>
        <v>64825</v>
      </c>
      <c r="L8" s="318">
        <f t="shared" si="2"/>
        <v>64800</v>
      </c>
      <c r="M8" s="318">
        <f t="shared" si="2"/>
        <v>118000</v>
      </c>
      <c r="N8" s="318">
        <f t="shared" si="2"/>
        <v>173270</v>
      </c>
      <c r="O8" s="318">
        <f t="shared" si="2"/>
        <v>123270</v>
      </c>
    </row>
    <row r="9" spans="1:33" ht="38.25">
      <c r="A9" s="325" t="s">
        <v>6207</v>
      </c>
      <c r="B9" s="321">
        <v>2210</v>
      </c>
      <c r="C9" s="319">
        <f t="shared" ref="C9:C21" si="3">D9+E9+F9+G9+H9+I9+J9+K9+L9+M9+N9+O9</f>
        <v>0</v>
      </c>
      <c r="D9" s="326"/>
      <c r="E9" s="326"/>
      <c r="F9" s="326"/>
      <c r="G9" s="326"/>
      <c r="H9" s="326"/>
      <c r="I9" s="326"/>
      <c r="J9" s="322"/>
      <c r="K9" s="322"/>
      <c r="L9" s="322"/>
      <c r="M9" s="322"/>
      <c r="N9" s="322"/>
      <c r="O9" s="322"/>
    </row>
    <row r="10" spans="1:33" ht="25.5">
      <c r="A10" s="325" t="s">
        <v>49</v>
      </c>
      <c r="B10" s="321">
        <v>2220</v>
      </c>
      <c r="C10" s="319">
        <f t="shared" si="3"/>
        <v>600000</v>
      </c>
      <c r="D10" s="326"/>
      <c r="E10" s="326"/>
      <c r="F10" s="326"/>
      <c r="G10" s="342">
        <v>100000</v>
      </c>
      <c r="H10" s="326">
        <v>40000</v>
      </c>
      <c r="I10" s="326">
        <v>60000</v>
      </c>
      <c r="J10" s="342">
        <v>63000</v>
      </c>
      <c r="K10" s="322">
        <v>60000</v>
      </c>
      <c r="L10" s="322">
        <v>60000</v>
      </c>
      <c r="M10" s="342">
        <f>57000+32100</f>
        <v>89100</v>
      </c>
      <c r="N10" s="322">
        <v>93510</v>
      </c>
      <c r="O10" s="322">
        <v>34390</v>
      </c>
      <c r="P10">
        <v>600000</v>
      </c>
    </row>
    <row r="11" spans="1:33">
      <c r="A11" s="325" t="s">
        <v>41</v>
      </c>
      <c r="B11" s="321">
        <v>2230</v>
      </c>
      <c r="C11" s="319">
        <f t="shared" si="3"/>
        <v>0</v>
      </c>
      <c r="D11" s="326"/>
      <c r="E11" s="322"/>
      <c r="F11" s="322"/>
      <c r="G11" s="322"/>
      <c r="H11" s="322"/>
      <c r="I11" s="322"/>
      <c r="J11" s="322"/>
      <c r="K11" s="322"/>
      <c r="L11" s="322"/>
      <c r="M11" s="322"/>
      <c r="N11" s="322"/>
      <c r="O11" s="322"/>
    </row>
    <row r="12" spans="1:33">
      <c r="A12" s="325" t="s">
        <v>634</v>
      </c>
      <c r="B12" s="321">
        <v>2240</v>
      </c>
      <c r="C12" s="319">
        <f t="shared" si="3"/>
        <v>0</v>
      </c>
      <c r="D12" s="326"/>
      <c r="E12" s="326"/>
      <c r="F12" s="326"/>
      <c r="G12" s="326"/>
      <c r="H12" s="326"/>
      <c r="I12" s="326"/>
      <c r="J12" s="322"/>
      <c r="K12" s="322"/>
      <c r="L12" s="322"/>
      <c r="M12" s="322"/>
      <c r="N12" s="322"/>
      <c r="O12" s="322"/>
    </row>
    <row r="13" spans="1:33">
      <c r="A13" s="327" t="s">
        <v>6208</v>
      </c>
      <c r="B13" s="321">
        <v>2250</v>
      </c>
      <c r="C13" s="319">
        <f t="shared" si="3"/>
        <v>0</v>
      </c>
      <c r="D13" s="326"/>
      <c r="E13" s="322"/>
      <c r="F13" s="322"/>
      <c r="G13" s="322"/>
      <c r="H13" s="322"/>
      <c r="I13" s="322"/>
      <c r="J13" s="322"/>
      <c r="K13" s="322"/>
      <c r="L13" s="322"/>
      <c r="M13" s="322"/>
      <c r="N13" s="322"/>
      <c r="O13" s="322"/>
    </row>
    <row r="14" spans="1:33" ht="25.5">
      <c r="A14" s="320" t="s">
        <v>42</v>
      </c>
      <c r="B14" s="321">
        <v>2270</v>
      </c>
      <c r="C14" s="319">
        <f>D14+E14+F14+G14+H14+I14+J14+K14+L14+M14+N14+O14</f>
        <v>700000</v>
      </c>
      <c r="D14" s="328">
        <f>D15+D17+D19+D21</f>
        <v>110000</v>
      </c>
      <c r="E14" s="328">
        <f t="shared" ref="E14:O14" si="4">E15+E17+E19+E21</f>
        <v>127530</v>
      </c>
      <c r="F14" s="328">
        <f t="shared" si="4"/>
        <v>117730</v>
      </c>
      <c r="G14" s="328">
        <f t="shared" si="4"/>
        <v>111050</v>
      </c>
      <c r="H14" s="328">
        <f t="shared" si="4"/>
        <v>16900</v>
      </c>
      <c r="I14" s="328">
        <f t="shared" si="4"/>
        <v>4825</v>
      </c>
      <c r="J14" s="328">
        <f t="shared" si="4"/>
        <v>4800</v>
      </c>
      <c r="K14" s="328">
        <f t="shared" si="4"/>
        <v>4825</v>
      </c>
      <c r="L14" s="328">
        <f t="shared" si="4"/>
        <v>4800</v>
      </c>
      <c r="M14" s="328">
        <f t="shared" si="4"/>
        <v>28900</v>
      </c>
      <c r="N14" s="328">
        <f t="shared" si="4"/>
        <v>79760</v>
      </c>
      <c r="O14" s="328">
        <f t="shared" si="4"/>
        <v>88880</v>
      </c>
      <c r="P14">
        <v>700000</v>
      </c>
      <c r="S14" t="s">
        <v>6224</v>
      </c>
      <c r="T14" t="s">
        <v>6225</v>
      </c>
      <c r="U14" t="s">
        <v>6226</v>
      </c>
      <c r="V14" t="s">
        <v>6227</v>
      </c>
      <c r="W14" t="s">
        <v>6228</v>
      </c>
      <c r="X14" t="s">
        <v>6229</v>
      </c>
      <c r="Y14" t="s">
        <v>6230</v>
      </c>
      <c r="Z14" t="s">
        <v>6231</v>
      </c>
      <c r="AA14" t="s">
        <v>6232</v>
      </c>
      <c r="AB14" t="s">
        <v>6233</v>
      </c>
      <c r="AC14" t="s">
        <v>6234</v>
      </c>
      <c r="AD14" t="s">
        <v>6235</v>
      </c>
      <c r="AE14" t="s">
        <v>6236</v>
      </c>
      <c r="AG14" t="s">
        <v>6237</v>
      </c>
    </row>
    <row r="15" spans="1:33">
      <c r="A15" s="325" t="s">
        <v>976</v>
      </c>
      <c r="B15" s="321">
        <v>2271</v>
      </c>
      <c r="C15" s="319">
        <f t="shared" si="3"/>
        <v>195892</v>
      </c>
      <c r="D15" s="322">
        <v>7350</v>
      </c>
      <c r="E15" s="322">
        <v>36730</v>
      </c>
      <c r="F15" s="322">
        <v>36730</v>
      </c>
      <c r="G15" s="322">
        <v>29400</v>
      </c>
      <c r="H15" s="322"/>
      <c r="I15" s="322"/>
      <c r="J15" s="322"/>
      <c r="K15" s="322"/>
      <c r="L15" s="322"/>
      <c r="M15" s="322">
        <v>4900</v>
      </c>
      <c r="N15" s="322">
        <v>41630</v>
      </c>
      <c r="O15" s="322">
        <v>39152</v>
      </c>
      <c r="P15" s="333">
        <v>195892</v>
      </c>
      <c r="Q15" s="341">
        <f>P15-C15</f>
        <v>0</v>
      </c>
      <c r="S15" s="333">
        <v>3</v>
      </c>
      <c r="T15" s="333">
        <v>15</v>
      </c>
      <c r="U15" s="333">
        <v>15</v>
      </c>
      <c r="V15" s="333">
        <v>12</v>
      </c>
      <c r="W15" s="333">
        <v>0</v>
      </c>
      <c r="X15" s="333">
        <v>0</v>
      </c>
      <c r="Y15" s="333">
        <v>0</v>
      </c>
      <c r="Z15" s="333">
        <v>0</v>
      </c>
      <c r="AA15" s="333">
        <v>0</v>
      </c>
      <c r="AB15" s="333">
        <v>2</v>
      </c>
      <c r="AC15" s="333">
        <v>17</v>
      </c>
      <c r="AD15" s="333">
        <v>16</v>
      </c>
      <c r="AE15" s="333">
        <f>SUM(S15:AD15)</f>
        <v>80</v>
      </c>
      <c r="AF15">
        <v>80</v>
      </c>
      <c r="AG15" s="335">
        <f>AF15-AE15</f>
        <v>0</v>
      </c>
    </row>
    <row r="16" spans="1:33" hidden="1">
      <c r="A16" s="325"/>
      <c r="B16" s="321"/>
      <c r="C16" s="319"/>
      <c r="D16" s="322"/>
      <c r="E16" s="322"/>
      <c r="F16" s="322"/>
      <c r="G16" s="322"/>
      <c r="H16" s="322"/>
      <c r="I16" s="322"/>
      <c r="J16" s="322"/>
      <c r="K16" s="322"/>
      <c r="L16" s="322"/>
      <c r="M16" s="322"/>
      <c r="N16" s="322"/>
      <c r="O16" s="322"/>
      <c r="P16" s="333"/>
      <c r="Q16" s="341"/>
      <c r="R16" s="339">
        <v>2448.65</v>
      </c>
      <c r="S16" s="341">
        <f>$R$16*S15</f>
        <v>7345.9500000000007</v>
      </c>
      <c r="T16" s="341">
        <f t="shared" ref="T16:AD16" si="5">$R$16*T15</f>
        <v>36729.75</v>
      </c>
      <c r="U16" s="341">
        <f t="shared" si="5"/>
        <v>36729.75</v>
      </c>
      <c r="V16" s="341">
        <f t="shared" si="5"/>
        <v>29383.800000000003</v>
      </c>
      <c r="W16" s="341">
        <f t="shared" si="5"/>
        <v>0</v>
      </c>
      <c r="X16" s="341">
        <f t="shared" si="5"/>
        <v>0</v>
      </c>
      <c r="Y16" s="341">
        <f t="shared" si="5"/>
        <v>0</v>
      </c>
      <c r="Z16" s="341">
        <f t="shared" si="5"/>
        <v>0</v>
      </c>
      <c r="AA16" s="341">
        <f t="shared" si="5"/>
        <v>0</v>
      </c>
      <c r="AB16" s="341">
        <f t="shared" si="5"/>
        <v>4897.3</v>
      </c>
      <c r="AC16" s="341">
        <f t="shared" si="5"/>
        <v>41627.050000000003</v>
      </c>
      <c r="AD16" s="341">
        <f t="shared" si="5"/>
        <v>39178.400000000001</v>
      </c>
      <c r="AE16" s="333">
        <f t="shared" ref="AE16:AE22" si="6">SUM(S16:AD16)</f>
        <v>195892</v>
      </c>
      <c r="AF16">
        <v>195892</v>
      </c>
      <c r="AG16" s="335">
        <f t="shared" ref="AG16:AG22" si="7">AF16-AE16</f>
        <v>0</v>
      </c>
    </row>
    <row r="17" spans="1:33" ht="22.5" customHeight="1">
      <c r="A17" s="329" t="s">
        <v>6209</v>
      </c>
      <c r="B17" s="321">
        <v>2272</v>
      </c>
      <c r="C17" s="319">
        <f t="shared" si="3"/>
        <v>21828</v>
      </c>
      <c r="D17" s="322">
        <v>1930</v>
      </c>
      <c r="E17" s="322">
        <v>1800</v>
      </c>
      <c r="F17" s="322">
        <v>1800</v>
      </c>
      <c r="G17" s="322">
        <v>1650</v>
      </c>
      <c r="H17" s="322">
        <v>1900</v>
      </c>
      <c r="I17" s="322">
        <v>1825</v>
      </c>
      <c r="J17" s="322">
        <v>1800</v>
      </c>
      <c r="K17" s="322">
        <v>1825</v>
      </c>
      <c r="L17" s="322">
        <v>1800</v>
      </c>
      <c r="M17" s="322">
        <v>1800</v>
      </c>
      <c r="N17" s="322">
        <v>1930</v>
      </c>
      <c r="O17" s="322">
        <v>1768</v>
      </c>
      <c r="P17" s="333">
        <v>21828</v>
      </c>
      <c r="Q17" s="341">
        <f t="shared" ref="Q17:Q21" si="8">P17-C17</f>
        <v>0</v>
      </c>
      <c r="R17" s="339"/>
      <c r="S17" s="333">
        <v>75</v>
      </c>
      <c r="T17" s="333">
        <v>70</v>
      </c>
      <c r="U17" s="333">
        <v>70</v>
      </c>
      <c r="V17" s="333">
        <v>64</v>
      </c>
      <c r="W17" s="333">
        <v>74</v>
      </c>
      <c r="X17" s="333">
        <v>71</v>
      </c>
      <c r="Y17" s="333">
        <v>70</v>
      </c>
      <c r="Z17" s="333">
        <v>71</v>
      </c>
      <c r="AA17" s="333">
        <v>70</v>
      </c>
      <c r="AB17" s="333">
        <v>70</v>
      </c>
      <c r="AC17" s="333">
        <v>75</v>
      </c>
      <c r="AD17" s="333">
        <v>70</v>
      </c>
      <c r="AE17" s="333">
        <f t="shared" si="6"/>
        <v>850</v>
      </c>
      <c r="AF17">
        <v>850</v>
      </c>
      <c r="AG17" s="335">
        <f t="shared" si="7"/>
        <v>0</v>
      </c>
    </row>
    <row r="18" spans="1:33" hidden="1">
      <c r="A18" s="329"/>
      <c r="B18" s="321"/>
      <c r="C18" s="319"/>
      <c r="D18" s="322"/>
      <c r="E18" s="322"/>
      <c r="F18" s="322"/>
      <c r="G18" s="322"/>
      <c r="H18" s="322"/>
      <c r="I18" s="322"/>
      <c r="J18" s="322"/>
      <c r="K18" s="322"/>
      <c r="L18" s="322"/>
      <c r="M18" s="322"/>
      <c r="N18" s="322"/>
      <c r="O18" s="322"/>
      <c r="P18" s="333"/>
      <c r="Q18" s="341"/>
      <c r="R18" s="339">
        <v>25.68</v>
      </c>
      <c r="S18">
        <f>$R$18*S17</f>
        <v>1926</v>
      </c>
      <c r="T18">
        <f t="shared" ref="T18:AD18" si="9">$R$18*T17</f>
        <v>1797.6</v>
      </c>
      <c r="U18">
        <f t="shared" si="9"/>
        <v>1797.6</v>
      </c>
      <c r="V18">
        <f t="shared" si="9"/>
        <v>1643.52</v>
      </c>
      <c r="W18">
        <f t="shared" si="9"/>
        <v>1900.32</v>
      </c>
      <c r="X18">
        <f t="shared" si="9"/>
        <v>1823.28</v>
      </c>
      <c r="Y18">
        <f t="shared" si="9"/>
        <v>1797.6</v>
      </c>
      <c r="Z18">
        <f t="shared" si="9"/>
        <v>1823.28</v>
      </c>
      <c r="AA18">
        <f t="shared" si="9"/>
        <v>1797.6</v>
      </c>
      <c r="AB18">
        <f t="shared" si="9"/>
        <v>1797.6</v>
      </c>
      <c r="AC18">
        <f t="shared" si="9"/>
        <v>1926</v>
      </c>
      <c r="AD18">
        <f t="shared" si="9"/>
        <v>1797.6</v>
      </c>
      <c r="AE18" s="333">
        <f t="shared" si="6"/>
        <v>21828</v>
      </c>
      <c r="AF18">
        <v>21828</v>
      </c>
      <c r="AG18" s="335">
        <f t="shared" si="7"/>
        <v>0</v>
      </c>
    </row>
    <row r="19" spans="1:33">
      <c r="A19" s="325" t="s">
        <v>978</v>
      </c>
      <c r="B19" s="321">
        <v>2273</v>
      </c>
      <c r="C19" s="319">
        <f t="shared" si="3"/>
        <v>452780</v>
      </c>
      <c r="D19" s="322">
        <v>100720</v>
      </c>
      <c r="E19" s="322">
        <v>80000</v>
      </c>
      <c r="F19" s="322">
        <v>75000</v>
      </c>
      <c r="G19" s="322">
        <v>80000</v>
      </c>
      <c r="H19" s="322">
        <v>15000</v>
      </c>
      <c r="I19" s="322">
        <v>3000</v>
      </c>
      <c r="J19" s="322">
        <v>3000</v>
      </c>
      <c r="K19" s="322">
        <v>3000</v>
      </c>
      <c r="L19" s="322">
        <v>3000</v>
      </c>
      <c r="M19" s="322">
        <v>20000</v>
      </c>
      <c r="N19" s="322">
        <v>30000</v>
      </c>
      <c r="O19" s="322">
        <v>40060</v>
      </c>
      <c r="P19" s="333">
        <v>452780</v>
      </c>
      <c r="Q19" s="341">
        <f t="shared" si="8"/>
        <v>0</v>
      </c>
      <c r="R19" s="339"/>
      <c r="S19" s="333">
        <v>30895</v>
      </c>
      <c r="T19" s="333">
        <v>24540</v>
      </c>
      <c r="U19" s="333">
        <v>23000</v>
      </c>
      <c r="V19" s="333">
        <v>26073</v>
      </c>
      <c r="W19" s="333">
        <v>3065</v>
      </c>
      <c r="X19" s="333">
        <v>920</v>
      </c>
      <c r="Y19" s="333">
        <v>920</v>
      </c>
      <c r="Z19" s="333">
        <v>920</v>
      </c>
      <c r="AA19" s="333">
        <v>920</v>
      </c>
      <c r="AB19" s="333">
        <v>6135</v>
      </c>
      <c r="AC19" s="333">
        <v>9202</v>
      </c>
      <c r="AD19" s="333">
        <v>12150</v>
      </c>
      <c r="AE19" s="333">
        <f t="shared" si="6"/>
        <v>138740</v>
      </c>
      <c r="AF19">
        <f>138.74*1000</f>
        <v>138740</v>
      </c>
      <c r="AG19" s="335">
        <f t="shared" si="7"/>
        <v>0</v>
      </c>
    </row>
    <row r="20" spans="1:33" hidden="1">
      <c r="A20" s="325"/>
      <c r="B20" s="321"/>
      <c r="C20" s="319"/>
      <c r="D20" s="322"/>
      <c r="E20" s="322"/>
      <c r="F20" s="322"/>
      <c r="G20" s="322"/>
      <c r="H20" s="322"/>
      <c r="I20" s="322"/>
      <c r="J20" s="322"/>
      <c r="K20" s="322"/>
      <c r="L20" s="322"/>
      <c r="M20" s="322"/>
      <c r="N20" s="322"/>
      <c r="O20" s="322"/>
      <c r="P20" s="334"/>
      <c r="Q20" s="341"/>
      <c r="R20" s="339">
        <v>3.26</v>
      </c>
      <c r="S20">
        <f t="shared" ref="S20:AC20" si="10">$R$20*S19</f>
        <v>100717.7</v>
      </c>
      <c r="T20">
        <f t="shared" si="10"/>
        <v>80000.399999999994</v>
      </c>
      <c r="U20">
        <f t="shared" si="10"/>
        <v>74980</v>
      </c>
      <c r="V20">
        <f t="shared" si="10"/>
        <v>84997.98</v>
      </c>
      <c r="W20">
        <f t="shared" si="10"/>
        <v>9991.9</v>
      </c>
      <c r="X20">
        <f t="shared" si="10"/>
        <v>2999.2</v>
      </c>
      <c r="Y20">
        <f t="shared" si="10"/>
        <v>2999.2</v>
      </c>
      <c r="Z20">
        <f t="shared" si="10"/>
        <v>2999.2</v>
      </c>
      <c r="AA20">
        <f t="shared" si="10"/>
        <v>2999.2</v>
      </c>
      <c r="AB20">
        <f t="shared" si="10"/>
        <v>20000.099999999999</v>
      </c>
      <c r="AC20">
        <f t="shared" si="10"/>
        <v>29998.519999999997</v>
      </c>
      <c r="AD20">
        <f>$R$20*AD19+487.6</f>
        <v>40096.6</v>
      </c>
      <c r="AE20" s="333">
        <f t="shared" si="6"/>
        <v>452780</v>
      </c>
      <c r="AF20">
        <v>452780</v>
      </c>
      <c r="AG20" s="335">
        <f t="shared" si="7"/>
        <v>0</v>
      </c>
    </row>
    <row r="21" spans="1:33">
      <c r="A21" s="325" t="s">
        <v>979</v>
      </c>
      <c r="B21" s="321">
        <v>2274</v>
      </c>
      <c r="C21" s="319">
        <f t="shared" si="3"/>
        <v>29500</v>
      </c>
      <c r="D21" s="322">
        <v>0</v>
      </c>
      <c r="E21" s="322">
        <v>9000</v>
      </c>
      <c r="F21" s="322">
        <v>4200</v>
      </c>
      <c r="G21" s="322"/>
      <c r="H21" s="322"/>
      <c r="I21" s="322"/>
      <c r="J21" s="322"/>
      <c r="K21" s="322"/>
      <c r="L21" s="322"/>
      <c r="M21" s="322">
        <v>2200</v>
      </c>
      <c r="N21" s="322">
        <v>6200</v>
      </c>
      <c r="O21" s="322">
        <v>7900</v>
      </c>
      <c r="P21" s="334">
        <v>29500</v>
      </c>
      <c r="Q21" s="341">
        <f t="shared" si="8"/>
        <v>0</v>
      </c>
      <c r="R21" s="339"/>
      <c r="S21" s="334">
        <v>0</v>
      </c>
      <c r="T21" s="334">
        <v>915.6</v>
      </c>
      <c r="U21" s="334">
        <v>427.3</v>
      </c>
      <c r="V21" s="334">
        <v>0</v>
      </c>
      <c r="W21" s="334">
        <v>0</v>
      </c>
      <c r="X21" s="334">
        <v>0</v>
      </c>
      <c r="Y21" s="334">
        <v>0</v>
      </c>
      <c r="Z21" s="334">
        <v>0</v>
      </c>
      <c r="AA21" s="334">
        <v>0</v>
      </c>
      <c r="AB21" s="334">
        <v>223.8</v>
      </c>
      <c r="AC21" s="334">
        <v>630.77</v>
      </c>
      <c r="AD21" s="334">
        <f>803.7-1.17</f>
        <v>802.53000000000009</v>
      </c>
      <c r="AE21" s="333">
        <f t="shared" si="6"/>
        <v>3000.0000000000005</v>
      </c>
      <c r="AF21">
        <v>3000</v>
      </c>
      <c r="AG21" s="335">
        <f t="shared" si="7"/>
        <v>0</v>
      </c>
    </row>
    <row r="22" spans="1:33">
      <c r="A22" s="323" t="s">
        <v>6168</v>
      </c>
      <c r="B22" s="321">
        <v>2275</v>
      </c>
      <c r="C22" s="319"/>
      <c r="D22" s="322"/>
      <c r="E22" s="322"/>
      <c r="F22" s="322"/>
      <c r="G22" s="322"/>
      <c r="H22" s="322"/>
      <c r="I22" s="322"/>
      <c r="J22" s="322"/>
      <c r="K22" s="322"/>
      <c r="L22" s="322"/>
      <c r="M22" s="322"/>
      <c r="N22" s="322"/>
      <c r="O22" s="322"/>
      <c r="Q22" s="341"/>
      <c r="R22" s="340">
        <f>9829.24/1000</f>
        <v>9.8292400000000004</v>
      </c>
      <c r="S22">
        <f t="shared" ref="S22:AC22" si="11">$R$22*S21</f>
        <v>0</v>
      </c>
      <c r="T22">
        <f t="shared" si="11"/>
        <v>8999.6521440000015</v>
      </c>
      <c r="U22">
        <f t="shared" si="11"/>
        <v>4200.0342520000004</v>
      </c>
      <c r="V22">
        <f t="shared" si="11"/>
        <v>0</v>
      </c>
      <c r="W22">
        <f t="shared" si="11"/>
        <v>0</v>
      </c>
      <c r="X22">
        <f t="shared" si="11"/>
        <v>0</v>
      </c>
      <c r="Y22">
        <f t="shared" si="11"/>
        <v>0</v>
      </c>
      <c r="Z22">
        <f t="shared" si="11"/>
        <v>0</v>
      </c>
      <c r="AA22">
        <f t="shared" si="11"/>
        <v>0</v>
      </c>
      <c r="AB22">
        <f t="shared" si="11"/>
        <v>2199.7839120000003</v>
      </c>
      <c r="AC22">
        <f t="shared" si="11"/>
        <v>6199.9897148</v>
      </c>
      <c r="AD22">
        <f>$R$22*AD21+12.28</f>
        <v>7900.539977200001</v>
      </c>
      <c r="AE22" s="333">
        <f t="shared" si="6"/>
        <v>29500.000000000004</v>
      </c>
      <c r="AF22">
        <v>29500</v>
      </c>
      <c r="AG22" s="335">
        <f t="shared" si="7"/>
        <v>0</v>
      </c>
    </row>
    <row r="23" spans="1:33">
      <c r="A23" s="323" t="s">
        <v>6210</v>
      </c>
      <c r="B23" s="321">
        <v>2700</v>
      </c>
      <c r="C23" s="319"/>
      <c r="D23" s="322"/>
      <c r="E23" s="322"/>
      <c r="F23" s="322"/>
      <c r="G23" s="322"/>
      <c r="H23" s="322"/>
      <c r="I23" s="322"/>
      <c r="J23" s="322"/>
      <c r="K23" s="322"/>
      <c r="L23" s="322"/>
      <c r="M23" s="322"/>
      <c r="N23" s="322"/>
      <c r="O23" s="322"/>
    </row>
    <row r="24" spans="1:33">
      <c r="A24" s="323" t="s">
        <v>986</v>
      </c>
      <c r="B24" s="321">
        <v>2710</v>
      </c>
      <c r="C24" s="319"/>
      <c r="D24" s="322"/>
      <c r="E24" s="322"/>
      <c r="F24" s="322"/>
      <c r="G24" s="322"/>
      <c r="H24" s="322"/>
      <c r="I24" s="322"/>
      <c r="J24" s="322"/>
      <c r="K24" s="322"/>
      <c r="L24" s="322"/>
      <c r="M24" s="322"/>
      <c r="N24" s="322"/>
      <c r="O24" s="322"/>
    </row>
    <row r="25" spans="1:33" ht="38.25">
      <c r="A25" s="325" t="s">
        <v>6211</v>
      </c>
      <c r="B25" s="321">
        <v>2730</v>
      </c>
      <c r="C25" s="319">
        <f>D25+E25+F25+G25+H25+I25+J25+K25+L25+M25+N25+O25</f>
        <v>700000</v>
      </c>
      <c r="D25" s="322">
        <v>20000</v>
      </c>
      <c r="E25" s="322">
        <v>32470</v>
      </c>
      <c r="F25" s="322">
        <v>42270</v>
      </c>
      <c r="G25" s="322">
        <v>44950</v>
      </c>
      <c r="H25" s="322">
        <v>61100</v>
      </c>
      <c r="I25" s="322">
        <v>53175</v>
      </c>
      <c r="J25" s="322">
        <v>50200</v>
      </c>
      <c r="K25" s="322">
        <v>53175</v>
      </c>
      <c r="L25" s="322">
        <v>53200</v>
      </c>
      <c r="M25" s="322">
        <v>100000</v>
      </c>
      <c r="N25" s="322">
        <v>94730</v>
      </c>
      <c r="O25" s="322">
        <v>94730</v>
      </c>
      <c r="P25" s="333">
        <v>700000</v>
      </c>
      <c r="Q25" s="341"/>
    </row>
    <row r="26" spans="1:33">
      <c r="A26" s="320" t="s">
        <v>6212</v>
      </c>
      <c r="B26" s="321">
        <v>2282</v>
      </c>
      <c r="C26" s="319">
        <v>0</v>
      </c>
      <c r="D26" s="322"/>
      <c r="E26" s="322"/>
      <c r="F26" s="322"/>
      <c r="G26" s="322"/>
      <c r="H26" s="322"/>
      <c r="I26" s="322"/>
      <c r="J26" s="322"/>
      <c r="K26" s="322"/>
      <c r="L26" s="322"/>
      <c r="M26" s="322"/>
      <c r="N26" s="322"/>
      <c r="O26" s="322"/>
    </row>
    <row r="27" spans="1:33">
      <c r="A27" s="320" t="s">
        <v>1002</v>
      </c>
      <c r="B27" s="321">
        <v>2800</v>
      </c>
      <c r="C27" s="322"/>
      <c r="D27" s="322"/>
      <c r="E27" s="322"/>
      <c r="F27" s="322"/>
      <c r="G27" s="322"/>
      <c r="H27" s="322"/>
      <c r="I27" s="322"/>
      <c r="J27" s="322"/>
      <c r="K27" s="322"/>
      <c r="L27" s="322"/>
      <c r="M27" s="322"/>
      <c r="N27" s="322"/>
      <c r="O27" s="319"/>
    </row>
    <row r="28" spans="1:33">
      <c r="D28" s="330"/>
      <c r="E28" s="330"/>
      <c r="F28" s="330"/>
      <c r="G28" s="330"/>
      <c r="H28" s="330"/>
      <c r="I28" s="330"/>
      <c r="J28" s="330"/>
      <c r="K28" s="330"/>
      <c r="L28" s="330"/>
      <c r="M28" s="330"/>
      <c r="N28" s="330"/>
      <c r="O28" s="330"/>
    </row>
    <row r="29" spans="1:33" s="1" customFormat="1" ht="15">
      <c r="A29" s="147" t="s">
        <v>74</v>
      </c>
      <c r="B29" s="10"/>
      <c r="C29" s="10"/>
      <c r="D29" s="10"/>
      <c r="E29" s="10"/>
      <c r="F29" s="10"/>
      <c r="G29" s="10"/>
      <c r="H29" s="391"/>
      <c r="I29" s="391"/>
      <c r="J29" s="10"/>
      <c r="K29" s="398" t="str">
        <f>Заполнить!$B$11</f>
        <v>Марія БУРТИК</v>
      </c>
      <c r="L29" s="398"/>
      <c r="M29" s="398"/>
      <c r="N29" s="7"/>
      <c r="O29" s="7"/>
      <c r="P29" s="7"/>
      <c r="Q29" s="7"/>
      <c r="R29" s="7"/>
    </row>
    <row r="30" spans="1:33" s="1" customFormat="1" ht="15">
      <c r="A30" s="17"/>
      <c r="B30" s="10"/>
      <c r="C30" s="10"/>
      <c r="D30" s="10"/>
      <c r="E30" s="10"/>
      <c r="F30" s="10"/>
      <c r="G30" s="10"/>
      <c r="H30" s="390" t="s">
        <v>40</v>
      </c>
      <c r="I30" s="390"/>
      <c r="J30" s="62"/>
      <c r="K30" s="390" t="s">
        <v>53</v>
      </c>
      <c r="L30" s="390"/>
      <c r="M30" s="390"/>
      <c r="N30" s="7"/>
      <c r="O30" s="7"/>
      <c r="P30" s="7"/>
      <c r="Q30" s="7"/>
      <c r="R30" s="7"/>
    </row>
    <row r="31" spans="1:33" s="1" customFormat="1" ht="15">
      <c r="A31" s="148" t="s">
        <v>1858</v>
      </c>
      <c r="B31" s="48"/>
      <c r="C31" s="48"/>
      <c r="D31" s="48"/>
      <c r="E31" s="48"/>
      <c r="F31" s="48"/>
      <c r="G31" s="48"/>
      <c r="H31" s="391"/>
      <c r="I31" s="391"/>
      <c r="J31" s="10"/>
      <c r="K31" s="398" t="str">
        <f>Заполнить!$B$12</f>
        <v>Галина ВЛАДИКА</v>
      </c>
      <c r="L31" s="398"/>
      <c r="M31" s="398"/>
      <c r="N31" s="7"/>
      <c r="O31" s="7"/>
      <c r="P31" s="7"/>
      <c r="Q31" s="7"/>
      <c r="R31" s="7"/>
    </row>
    <row r="32" spans="1:33" s="1" customFormat="1" ht="15">
      <c r="A32" s="23"/>
      <c r="B32" s="10"/>
      <c r="C32" s="10"/>
      <c r="D32" s="10"/>
      <c r="E32" s="10"/>
      <c r="F32" s="10"/>
      <c r="G32" s="10"/>
      <c r="H32" s="390" t="s">
        <v>40</v>
      </c>
      <c r="I32" s="390"/>
      <c r="J32" s="62"/>
      <c r="K32" s="390" t="s">
        <v>53</v>
      </c>
      <c r="L32" s="390"/>
      <c r="M32" s="390"/>
      <c r="N32" s="7"/>
      <c r="O32" s="7"/>
      <c r="P32" s="7"/>
      <c r="Q32" s="7"/>
      <c r="R32" s="7"/>
    </row>
    <row r="34" spans="1:17">
      <c r="C34" s="331">
        <f>C42-C9</f>
        <v>0</v>
      </c>
      <c r="D34" s="332">
        <v>26145</v>
      </c>
      <c r="E34" s="332">
        <v>16579</v>
      </c>
      <c r="F34" s="332">
        <v>15579</v>
      </c>
      <c r="G34" s="332"/>
      <c r="H34" s="332"/>
      <c r="I34" s="332"/>
    </row>
    <row r="35" spans="1:17">
      <c r="C35" s="331">
        <f>C43-C10</f>
        <v>700000</v>
      </c>
      <c r="D35" s="332">
        <v>5500</v>
      </c>
      <c r="E35" s="332">
        <v>2750</v>
      </c>
      <c r="F35" s="332">
        <v>2750</v>
      </c>
      <c r="G35" s="332"/>
      <c r="H35" s="332"/>
      <c r="I35" s="332"/>
    </row>
    <row r="36" spans="1:17">
      <c r="A36" s="482" t="s">
        <v>6189</v>
      </c>
      <c r="B36" s="484" t="s">
        <v>65</v>
      </c>
      <c r="C36" s="486" t="s">
        <v>6190</v>
      </c>
      <c r="D36" s="488" t="s">
        <v>6215</v>
      </c>
      <c r="E36" s="489"/>
      <c r="F36" s="489"/>
      <c r="G36" s="489"/>
      <c r="H36" s="489"/>
      <c r="I36" s="489"/>
      <c r="J36" s="489"/>
      <c r="K36" s="489"/>
      <c r="L36" s="489"/>
      <c r="M36" s="489"/>
      <c r="N36" s="489"/>
      <c r="O36" s="490"/>
    </row>
    <row r="37" spans="1:17">
      <c r="A37" s="483"/>
      <c r="B37" s="485"/>
      <c r="C37" s="487"/>
      <c r="D37" s="316" t="s">
        <v>6191</v>
      </c>
      <c r="E37" s="317" t="s">
        <v>6192</v>
      </c>
      <c r="F37" s="316" t="s">
        <v>6193</v>
      </c>
      <c r="G37" s="316" t="s">
        <v>6194</v>
      </c>
      <c r="H37" s="316" t="s">
        <v>6195</v>
      </c>
      <c r="I37" s="316" t="s">
        <v>6196</v>
      </c>
      <c r="J37" s="316" t="s">
        <v>6197</v>
      </c>
      <c r="K37" s="316" t="s">
        <v>6198</v>
      </c>
      <c r="L37" s="316" t="s">
        <v>6199</v>
      </c>
      <c r="M37" s="316" t="s">
        <v>6200</v>
      </c>
      <c r="N37" s="316" t="s">
        <v>6201</v>
      </c>
      <c r="O37" s="316" t="s">
        <v>6202</v>
      </c>
    </row>
    <row r="38" spans="1:17" ht="15.75">
      <c r="A38" s="491" t="s">
        <v>6216</v>
      </c>
      <c r="B38" s="492"/>
      <c r="C38" s="492"/>
      <c r="D38" s="492"/>
      <c r="E38" s="492"/>
      <c r="F38" s="492"/>
      <c r="G38" s="492"/>
      <c r="H38" s="492"/>
      <c r="I38" s="492"/>
      <c r="J38" s="492"/>
      <c r="K38" s="492"/>
      <c r="L38" s="492"/>
      <c r="M38" s="492"/>
      <c r="N38" s="492"/>
      <c r="O38" s="493"/>
    </row>
    <row r="39" spans="1:17">
      <c r="A39" s="480" t="s">
        <v>6203</v>
      </c>
      <c r="B39" s="481"/>
      <c r="C39" s="318">
        <f>D39+E39+F39+G39+H39+I39+J39+K39+L39+M39+N39+O39</f>
        <v>2000000</v>
      </c>
      <c r="D39" s="319">
        <f>D40+D43+D57</f>
        <v>200019</v>
      </c>
      <c r="E39" s="319">
        <f t="shared" ref="E39:O39" si="12">E40+E43+E57</f>
        <v>608019</v>
      </c>
      <c r="F39" s="319">
        <f t="shared" si="12"/>
        <v>258819</v>
      </c>
      <c r="G39" s="319">
        <f t="shared" si="12"/>
        <v>199819</v>
      </c>
      <c r="H39" s="319">
        <f t="shared" si="12"/>
        <v>67819</v>
      </c>
      <c r="I39" s="319">
        <f t="shared" si="12"/>
        <v>62819</v>
      </c>
      <c r="J39" s="319">
        <f t="shared" si="12"/>
        <v>62819</v>
      </c>
      <c r="K39" s="319">
        <f t="shared" si="12"/>
        <v>62819</v>
      </c>
      <c r="L39" s="319">
        <f t="shared" si="12"/>
        <v>62819</v>
      </c>
      <c r="M39" s="319">
        <f t="shared" si="12"/>
        <v>84711</v>
      </c>
      <c r="N39" s="319">
        <f t="shared" si="12"/>
        <v>129919</v>
      </c>
      <c r="O39" s="319">
        <f t="shared" si="12"/>
        <v>199599</v>
      </c>
      <c r="P39" s="335">
        <f>P45+P49+P57</f>
        <v>2000000</v>
      </c>
      <c r="Q39" s="335"/>
    </row>
    <row r="40" spans="1:17">
      <c r="A40" s="320" t="s">
        <v>6204</v>
      </c>
      <c r="B40" s="321">
        <v>2100</v>
      </c>
      <c r="C40" s="319">
        <f>D40+E40+F40+G40+H40+I40+J40+K40+L40+M40+N40+O40</f>
        <v>0</v>
      </c>
      <c r="D40" s="322">
        <f>D41+D42</f>
        <v>0</v>
      </c>
      <c r="E40" s="322">
        <f t="shared" ref="E40:O40" si="13">E41+E42</f>
        <v>0</v>
      </c>
      <c r="F40" s="322">
        <f t="shared" si="13"/>
        <v>0</v>
      </c>
      <c r="G40" s="322">
        <f t="shared" si="13"/>
        <v>0</v>
      </c>
      <c r="H40" s="322">
        <f t="shared" si="13"/>
        <v>0</v>
      </c>
      <c r="I40" s="322">
        <f t="shared" si="13"/>
        <v>0</v>
      </c>
      <c r="J40" s="322">
        <f t="shared" si="13"/>
        <v>0</v>
      </c>
      <c r="K40" s="322">
        <f t="shared" si="13"/>
        <v>0</v>
      </c>
      <c r="L40" s="322">
        <f t="shared" si="13"/>
        <v>0</v>
      </c>
      <c r="M40" s="322">
        <f t="shared" si="13"/>
        <v>0</v>
      </c>
      <c r="N40" s="322">
        <f t="shared" si="13"/>
        <v>0</v>
      </c>
      <c r="O40" s="322">
        <f t="shared" si="13"/>
        <v>0</v>
      </c>
    </row>
    <row r="41" spans="1:17">
      <c r="A41" s="323" t="s">
        <v>971</v>
      </c>
      <c r="B41" s="321">
        <v>2111</v>
      </c>
      <c r="C41" s="319">
        <f>D41+E41+F41+G41+H41+I41+J41+K41+L41+M41+N41+O41</f>
        <v>0</v>
      </c>
      <c r="D41" s="322"/>
      <c r="E41" s="322"/>
      <c r="F41" s="322"/>
      <c r="G41" s="322"/>
      <c r="H41" s="322"/>
      <c r="I41" s="322"/>
      <c r="J41" s="322"/>
      <c r="K41" s="322"/>
      <c r="L41" s="322"/>
      <c r="M41" s="322"/>
      <c r="N41" s="322"/>
      <c r="O41" s="322"/>
    </row>
    <row r="42" spans="1:17">
      <c r="A42" s="323" t="s">
        <v>6205</v>
      </c>
      <c r="B42" s="321">
        <v>2120</v>
      </c>
      <c r="C42" s="319">
        <f>D42+E42+F42+G42+H42+I42+J42+K42+L42+M42+N42+O42</f>
        <v>0</v>
      </c>
      <c r="D42" s="322"/>
      <c r="E42" s="322"/>
      <c r="F42" s="322"/>
      <c r="G42" s="322"/>
      <c r="H42" s="322"/>
      <c r="I42" s="322"/>
      <c r="J42" s="322"/>
      <c r="K42" s="322"/>
      <c r="L42" s="322"/>
      <c r="M42" s="322"/>
      <c r="N42" s="322"/>
      <c r="O42" s="322"/>
    </row>
    <row r="43" spans="1:17">
      <c r="A43" s="324" t="s">
        <v>6206</v>
      </c>
      <c r="B43" s="321">
        <v>2200</v>
      </c>
      <c r="C43" s="318">
        <f>C44+C45+C46+C47+C48+C49</f>
        <v>1300000</v>
      </c>
      <c r="D43" s="318">
        <f t="shared" ref="D43:O43" si="14">D44+D45+D46+D47+D48+D49</f>
        <v>140019</v>
      </c>
      <c r="E43" s="318">
        <f t="shared" si="14"/>
        <v>550019</v>
      </c>
      <c r="F43" s="318">
        <f t="shared" si="14"/>
        <v>200819</v>
      </c>
      <c r="G43" s="318">
        <f t="shared" si="14"/>
        <v>141819</v>
      </c>
      <c r="H43" s="318">
        <f t="shared" si="14"/>
        <v>9819</v>
      </c>
      <c r="I43" s="318">
        <f t="shared" si="14"/>
        <v>4819</v>
      </c>
      <c r="J43" s="318">
        <f t="shared" si="14"/>
        <v>4819</v>
      </c>
      <c r="K43" s="318">
        <f t="shared" si="14"/>
        <v>4819</v>
      </c>
      <c r="L43" s="318">
        <f t="shared" si="14"/>
        <v>4819</v>
      </c>
      <c r="M43" s="318">
        <f t="shared" si="14"/>
        <v>26711</v>
      </c>
      <c r="N43" s="318">
        <f t="shared" si="14"/>
        <v>71919</v>
      </c>
      <c r="O43" s="318">
        <f t="shared" si="14"/>
        <v>139599</v>
      </c>
    </row>
    <row r="44" spans="1:17" ht="38.25">
      <c r="A44" s="325" t="s">
        <v>6207</v>
      </c>
      <c r="B44" s="321">
        <v>2210</v>
      </c>
      <c r="C44" s="319">
        <f t="shared" ref="C44:C48" si="15">D44+E44+F44+G44+H44+I44+J44+K44+L44+M44+N44+O44</f>
        <v>0</v>
      </c>
      <c r="D44" s="326"/>
      <c r="E44" s="326"/>
      <c r="F44" s="326"/>
      <c r="G44" s="326"/>
      <c r="H44" s="326"/>
      <c r="I44" s="326"/>
      <c r="J44" s="322"/>
      <c r="K44" s="322"/>
      <c r="L44" s="322"/>
      <c r="M44" s="322"/>
      <c r="N44" s="322"/>
      <c r="O44" s="322"/>
    </row>
    <row r="45" spans="1:17" ht="25.5">
      <c r="A45" s="325" t="s">
        <v>49</v>
      </c>
      <c r="B45" s="321">
        <v>2220</v>
      </c>
      <c r="C45" s="319">
        <f t="shared" si="15"/>
        <v>600000</v>
      </c>
      <c r="D45" s="326"/>
      <c r="E45" s="326">
        <v>400000</v>
      </c>
      <c r="F45" s="326">
        <v>100000</v>
      </c>
      <c r="G45" s="326">
        <v>100000</v>
      </c>
      <c r="H45" s="326"/>
      <c r="I45" s="326"/>
      <c r="J45" s="322"/>
      <c r="K45" s="322"/>
      <c r="L45" s="322"/>
      <c r="M45" s="322"/>
      <c r="N45" s="322"/>
      <c r="O45" s="322"/>
      <c r="P45">
        <v>600000</v>
      </c>
    </row>
    <row r="46" spans="1:17">
      <c r="A46" s="325" t="s">
        <v>41</v>
      </c>
      <c r="B46" s="321">
        <v>2230</v>
      </c>
      <c r="C46" s="319">
        <f t="shared" si="15"/>
        <v>0</v>
      </c>
      <c r="D46" s="326"/>
      <c r="E46" s="322"/>
      <c r="F46" s="322"/>
      <c r="G46" s="322"/>
      <c r="H46" s="322"/>
      <c r="I46" s="322"/>
      <c r="J46" s="322"/>
      <c r="K46" s="322"/>
      <c r="L46" s="322"/>
      <c r="M46" s="322"/>
      <c r="N46" s="322"/>
      <c r="O46" s="322"/>
    </row>
    <row r="47" spans="1:17">
      <c r="A47" s="325" t="s">
        <v>634</v>
      </c>
      <c r="B47" s="321">
        <v>2240</v>
      </c>
      <c r="C47" s="319">
        <f t="shared" si="15"/>
        <v>0</v>
      </c>
      <c r="D47" s="326"/>
      <c r="E47" s="326"/>
      <c r="F47" s="326"/>
      <c r="G47" s="326"/>
      <c r="H47" s="326"/>
      <c r="I47" s="326"/>
      <c r="J47" s="322"/>
      <c r="K47" s="322"/>
      <c r="L47" s="322"/>
      <c r="M47" s="322"/>
      <c r="N47" s="322"/>
      <c r="O47" s="322"/>
    </row>
    <row r="48" spans="1:17">
      <c r="A48" s="327" t="s">
        <v>6208</v>
      </c>
      <c r="B48" s="321">
        <v>2250</v>
      </c>
      <c r="C48" s="319">
        <f t="shared" si="15"/>
        <v>0</v>
      </c>
      <c r="D48" s="326"/>
      <c r="E48" s="322"/>
      <c r="F48" s="322"/>
      <c r="G48" s="322"/>
      <c r="H48" s="322"/>
      <c r="I48" s="322"/>
      <c r="J48" s="322"/>
      <c r="K48" s="322"/>
      <c r="L48" s="322"/>
      <c r="M48" s="322"/>
      <c r="N48" s="322"/>
      <c r="O48" s="322"/>
    </row>
    <row r="49" spans="1:17" ht="25.5">
      <c r="A49" s="320" t="s">
        <v>42</v>
      </c>
      <c r="B49" s="321">
        <v>2270</v>
      </c>
      <c r="C49" s="319">
        <f>D49+E49+F49+G49+H49+I49+J49+K49+L49+M49+N49+O49</f>
        <v>700000</v>
      </c>
      <c r="D49" s="328">
        <f>D50+D51+D52+D53</f>
        <v>140019</v>
      </c>
      <c r="E49" s="328">
        <f t="shared" ref="E49:O49" si="16">E50+E51+E52+E53</f>
        <v>150019</v>
      </c>
      <c r="F49" s="328">
        <f t="shared" si="16"/>
        <v>100819</v>
      </c>
      <c r="G49" s="328">
        <f t="shared" si="16"/>
        <v>41819</v>
      </c>
      <c r="H49" s="328">
        <f t="shared" si="16"/>
        <v>9819</v>
      </c>
      <c r="I49" s="328">
        <f t="shared" si="16"/>
        <v>4819</v>
      </c>
      <c r="J49" s="328">
        <f t="shared" si="16"/>
        <v>4819</v>
      </c>
      <c r="K49" s="328">
        <f t="shared" si="16"/>
        <v>4819</v>
      </c>
      <c r="L49" s="328">
        <f t="shared" si="16"/>
        <v>4819</v>
      </c>
      <c r="M49" s="328">
        <f t="shared" si="16"/>
        <v>26711</v>
      </c>
      <c r="N49" s="328">
        <f t="shared" si="16"/>
        <v>71919</v>
      </c>
      <c r="O49" s="328">
        <f t="shared" si="16"/>
        <v>139599</v>
      </c>
      <c r="P49">
        <v>700000</v>
      </c>
    </row>
    <row r="50" spans="1:17">
      <c r="A50" s="325" t="s">
        <v>976</v>
      </c>
      <c r="B50" s="321">
        <v>2271</v>
      </c>
      <c r="C50" s="319">
        <f t="shared" ref="C50:C53" si="17">D50+E50+F50+G50+H50+I50+J50+K50+L50+M50+N50+O50</f>
        <v>195892</v>
      </c>
      <c r="D50" s="322">
        <v>39000</v>
      </c>
      <c r="E50" s="322">
        <v>39000</v>
      </c>
      <c r="F50" s="322">
        <v>30000</v>
      </c>
      <c r="G50" s="322">
        <v>5000</v>
      </c>
      <c r="H50" s="322"/>
      <c r="I50" s="322"/>
      <c r="J50" s="322"/>
      <c r="K50" s="322"/>
      <c r="L50" s="322"/>
      <c r="M50" s="322">
        <v>4892</v>
      </c>
      <c r="N50" s="322">
        <v>39000</v>
      </c>
      <c r="O50" s="322">
        <v>39000</v>
      </c>
      <c r="P50" s="333">
        <v>195892</v>
      </c>
      <c r="Q50" s="341"/>
    </row>
    <row r="51" spans="1:17" ht="24">
      <c r="A51" s="329" t="s">
        <v>6209</v>
      </c>
      <c r="B51" s="321">
        <v>2272</v>
      </c>
      <c r="C51" s="319">
        <f t="shared" si="17"/>
        <v>21828</v>
      </c>
      <c r="D51" s="322">
        <v>1819</v>
      </c>
      <c r="E51" s="322">
        <v>1819</v>
      </c>
      <c r="F51" s="322">
        <v>1819</v>
      </c>
      <c r="G51" s="322">
        <v>1819</v>
      </c>
      <c r="H51" s="322">
        <v>1819</v>
      </c>
      <c r="I51" s="322">
        <v>1819</v>
      </c>
      <c r="J51" s="322">
        <v>1819</v>
      </c>
      <c r="K51" s="322">
        <v>1819</v>
      </c>
      <c r="L51" s="322">
        <v>1819</v>
      </c>
      <c r="M51" s="322">
        <v>1819</v>
      </c>
      <c r="N51" s="322">
        <v>1819</v>
      </c>
      <c r="O51" s="322">
        <v>1819</v>
      </c>
      <c r="P51" s="333">
        <v>21828</v>
      </c>
      <c r="Q51" s="341"/>
    </row>
    <row r="52" spans="1:17">
      <c r="A52" s="325" t="s">
        <v>978</v>
      </c>
      <c r="B52" s="321">
        <v>2273</v>
      </c>
      <c r="C52" s="319">
        <f t="shared" si="17"/>
        <v>452780</v>
      </c>
      <c r="D52" s="322">
        <v>90000</v>
      </c>
      <c r="E52" s="322">
        <v>100000</v>
      </c>
      <c r="F52" s="322">
        <v>65000</v>
      </c>
      <c r="G52" s="322">
        <v>35000</v>
      </c>
      <c r="H52" s="322">
        <v>8000</v>
      </c>
      <c r="I52" s="322">
        <v>3000</v>
      </c>
      <c r="J52" s="322">
        <v>3000</v>
      </c>
      <c r="K52" s="322">
        <v>3000</v>
      </c>
      <c r="L52" s="322">
        <v>3000</v>
      </c>
      <c r="M52" s="322">
        <v>20000</v>
      </c>
      <c r="N52" s="322">
        <v>30000</v>
      </c>
      <c r="O52" s="322">
        <v>92780</v>
      </c>
      <c r="P52" s="333">
        <v>452780</v>
      </c>
      <c r="Q52" s="341"/>
    </row>
    <row r="53" spans="1:17">
      <c r="A53" s="325" t="s">
        <v>979</v>
      </c>
      <c r="B53" s="321">
        <v>2274</v>
      </c>
      <c r="C53" s="319">
        <f t="shared" si="17"/>
        <v>29500</v>
      </c>
      <c r="D53" s="322">
        <v>9200</v>
      </c>
      <c r="E53" s="322">
        <v>9200</v>
      </c>
      <c r="F53" s="322">
        <v>4000</v>
      </c>
      <c r="G53" s="322"/>
      <c r="H53" s="322"/>
      <c r="I53" s="322"/>
      <c r="J53" s="322"/>
      <c r="K53" s="322"/>
      <c r="L53" s="322"/>
      <c r="M53" s="322"/>
      <c r="N53" s="322">
        <v>1100</v>
      </c>
      <c r="O53" s="322">
        <v>6000</v>
      </c>
      <c r="P53" s="334">
        <v>29500</v>
      </c>
      <c r="Q53" s="341"/>
    </row>
    <row r="54" spans="1:17">
      <c r="A54" s="323" t="s">
        <v>6168</v>
      </c>
      <c r="B54" s="321">
        <v>2275</v>
      </c>
      <c r="C54" s="319"/>
      <c r="D54" s="322"/>
      <c r="E54" s="322"/>
      <c r="F54" s="322"/>
      <c r="G54" s="322"/>
      <c r="H54" s="322"/>
      <c r="I54" s="322"/>
      <c r="J54" s="322"/>
      <c r="K54" s="322"/>
      <c r="L54" s="322"/>
      <c r="M54" s="322"/>
      <c r="N54" s="322"/>
      <c r="O54" s="322"/>
    </row>
    <row r="55" spans="1:17">
      <c r="A55" s="323" t="s">
        <v>6210</v>
      </c>
      <c r="B55" s="321">
        <v>2700</v>
      </c>
      <c r="C55" s="319"/>
      <c r="D55" s="322"/>
      <c r="E55" s="322"/>
      <c r="F55" s="322"/>
      <c r="G55" s="322"/>
      <c r="H55" s="322"/>
      <c r="I55" s="322"/>
      <c r="J55" s="322"/>
      <c r="K55" s="322"/>
      <c r="L55" s="322"/>
      <c r="M55" s="322"/>
      <c r="N55" s="322"/>
      <c r="O55" s="322"/>
    </row>
    <row r="56" spans="1:17">
      <c r="A56" s="323" t="s">
        <v>986</v>
      </c>
      <c r="B56" s="321">
        <v>2710</v>
      </c>
      <c r="C56" s="319"/>
      <c r="D56" s="322"/>
      <c r="E56" s="322"/>
      <c r="F56" s="322"/>
      <c r="G56" s="322"/>
      <c r="H56" s="322"/>
      <c r="I56" s="322"/>
      <c r="J56" s="322"/>
      <c r="K56" s="322"/>
      <c r="L56" s="322"/>
      <c r="M56" s="322"/>
      <c r="N56" s="322"/>
      <c r="O56" s="322"/>
    </row>
    <row r="57" spans="1:17" ht="38.25">
      <c r="A57" s="325" t="s">
        <v>6211</v>
      </c>
      <c r="B57" s="321">
        <v>2730</v>
      </c>
      <c r="C57" s="319">
        <f>D57+E57+F57+G57+H57+I57+J57+K57+L57+M57+N57+O57</f>
        <v>700000</v>
      </c>
      <c r="D57" s="322">
        <v>60000</v>
      </c>
      <c r="E57" s="322">
        <v>58000</v>
      </c>
      <c r="F57" s="322">
        <v>58000</v>
      </c>
      <c r="G57" s="322">
        <v>58000</v>
      </c>
      <c r="H57" s="322">
        <v>58000</v>
      </c>
      <c r="I57" s="322">
        <v>58000</v>
      </c>
      <c r="J57" s="322">
        <v>58000</v>
      </c>
      <c r="K57" s="322">
        <v>58000</v>
      </c>
      <c r="L57" s="322">
        <v>58000</v>
      </c>
      <c r="M57" s="322">
        <v>58000</v>
      </c>
      <c r="N57" s="322">
        <v>58000</v>
      </c>
      <c r="O57" s="322">
        <v>60000</v>
      </c>
      <c r="P57" s="333">
        <v>700000</v>
      </c>
      <c r="Q57" s="341"/>
    </row>
    <row r="85" spans="1:1">
      <c r="A85" t="s">
        <v>6244</v>
      </c>
    </row>
  </sheetData>
  <mergeCells count="20">
    <mergeCell ref="A4:B4"/>
    <mergeCell ref="H32:I32"/>
    <mergeCell ref="K32:M32"/>
    <mergeCell ref="H29:I29"/>
    <mergeCell ref="K29:M29"/>
    <mergeCell ref="H30:I30"/>
    <mergeCell ref="K30:M30"/>
    <mergeCell ref="H31:I31"/>
    <mergeCell ref="K31:M31"/>
    <mergeCell ref="A1:A2"/>
    <mergeCell ref="B1:B2"/>
    <mergeCell ref="C1:C2"/>
    <mergeCell ref="D1:O1"/>
    <mergeCell ref="A3:O3"/>
    <mergeCell ref="A39:B39"/>
    <mergeCell ref="A36:A37"/>
    <mergeCell ref="B36:B37"/>
    <mergeCell ref="C36:C37"/>
    <mergeCell ref="D36:O36"/>
    <mergeCell ref="A38:O38"/>
  </mergeCells>
  <pageMargins left="0.23622047244094491" right="0.23622047244094491" top="0.74803149606299213" bottom="0.74803149606299213" header="0.31496062992125984" footer="0.31496062992125984"/>
  <pageSetup paperSize="9" scale="4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S63"/>
  <sheetViews>
    <sheetView zoomScaleNormal="100" workbookViewId="0">
      <selection activeCell="A52" sqref="A52:B52"/>
    </sheetView>
  </sheetViews>
  <sheetFormatPr defaultRowHeight="12.75"/>
  <cols>
    <col min="1" max="1" width="0.140625" style="8" customWidth="1"/>
    <col min="2" max="2" width="47.42578125" style="7" customWidth="1"/>
    <col min="3" max="3" width="9.42578125" style="7" customWidth="1"/>
    <col min="4" max="5" width="10.140625" style="7" customWidth="1"/>
    <col min="6" max="6" width="12.5703125" style="7" customWidth="1"/>
    <col min="7" max="8" width="10.140625" style="7" customWidth="1"/>
    <col min="9" max="9" width="12.28515625" style="7" customWidth="1"/>
    <col min="10" max="11" width="11.28515625" style="7" customWidth="1"/>
    <col min="12" max="15" width="10.140625" style="7" customWidth="1"/>
    <col min="16" max="16" width="13.7109375" style="7" customWidth="1"/>
    <col min="17" max="16384" width="9.140625" style="1"/>
  </cols>
  <sheetData>
    <row r="1" spans="1:19" ht="18.75" customHeight="1">
      <c r="B1" s="232" t="s">
        <v>6149</v>
      </c>
      <c r="C1" s="232"/>
      <c r="D1" s="232"/>
      <c r="E1" s="232"/>
      <c r="F1" s="232"/>
      <c r="G1" s="232"/>
      <c r="H1" s="232"/>
      <c r="J1" s="408" t="s">
        <v>6150</v>
      </c>
      <c r="K1" s="408"/>
      <c r="L1" s="408"/>
      <c r="M1" s="408"/>
      <c r="N1" s="1"/>
      <c r="O1" s="1"/>
      <c r="P1" s="1"/>
    </row>
    <row r="2" spans="1:19" ht="21.75" customHeight="1">
      <c r="B2" s="234" t="s">
        <v>6141</v>
      </c>
      <c r="C2" s="234"/>
      <c r="D2" s="234"/>
      <c r="E2" s="234"/>
      <c r="F2" s="234"/>
      <c r="G2" s="234"/>
      <c r="H2" s="234"/>
      <c r="J2" s="409" t="s">
        <v>6151</v>
      </c>
      <c r="K2" s="409"/>
      <c r="L2" s="409"/>
      <c r="M2" s="409"/>
      <c r="N2" s="1"/>
      <c r="O2" s="1"/>
      <c r="P2" s="1"/>
    </row>
    <row r="3" spans="1:19" ht="18.75" hidden="1" customHeight="1">
      <c r="B3" s="236" t="s">
        <v>6152</v>
      </c>
      <c r="C3" s="343"/>
      <c r="D3" s="343"/>
      <c r="E3" s="343"/>
      <c r="F3" s="343"/>
      <c r="G3" s="343"/>
      <c r="H3" s="343"/>
      <c r="J3" s="409" t="s">
        <v>6153</v>
      </c>
      <c r="K3" s="409"/>
      <c r="L3" s="409"/>
      <c r="M3" s="409"/>
      <c r="N3" s="1"/>
      <c r="O3" s="1"/>
      <c r="P3" s="1"/>
    </row>
    <row r="4" spans="1:19" ht="17.25" customHeight="1">
      <c r="B4" s="237" t="s">
        <v>6219</v>
      </c>
      <c r="C4" s="344"/>
      <c r="D4" s="344"/>
      <c r="E4" s="344"/>
      <c r="F4" s="344"/>
      <c r="G4" s="344"/>
      <c r="H4" s="344"/>
      <c r="J4" s="337"/>
      <c r="K4" s="337" t="s">
        <v>6154</v>
      </c>
      <c r="L4" s="337"/>
      <c r="M4" s="337"/>
      <c r="N4" s="1"/>
      <c r="O4" s="1"/>
      <c r="P4" s="1"/>
    </row>
    <row r="5" spans="1:19" ht="18.75">
      <c r="B5" s="238" t="s">
        <v>6155</v>
      </c>
      <c r="C5" s="238"/>
      <c r="D5" s="238"/>
      <c r="E5" s="238"/>
      <c r="F5" s="238"/>
      <c r="G5" s="238"/>
      <c r="H5" s="238"/>
      <c r="J5" s="336"/>
      <c r="K5" s="239" t="s">
        <v>6156</v>
      </c>
      <c r="L5" s="336"/>
      <c r="M5" s="336"/>
      <c r="N5" s="1"/>
      <c r="O5" s="1"/>
      <c r="P5" s="1"/>
    </row>
    <row r="6" spans="1:19" ht="15" customHeight="1">
      <c r="B6" s="240" t="s">
        <v>6222</v>
      </c>
      <c r="C6" s="345"/>
      <c r="D6" s="345"/>
      <c r="E6" s="345"/>
      <c r="F6" s="345"/>
      <c r="G6" s="345"/>
      <c r="H6" s="345"/>
      <c r="J6" s="410" t="s">
        <v>6214</v>
      </c>
      <c r="K6" s="410"/>
      <c r="L6" s="411">
        <v>300000</v>
      </c>
      <c r="M6" s="411"/>
      <c r="N6" s="1"/>
      <c r="O6" s="1"/>
      <c r="P6" s="1"/>
    </row>
    <row r="7" spans="1:19">
      <c r="B7" s="338" t="s">
        <v>6157</v>
      </c>
      <c r="C7" s="338"/>
      <c r="D7" s="338"/>
      <c r="E7" s="338"/>
      <c r="F7" s="338"/>
      <c r="G7" s="338"/>
      <c r="H7" s="338"/>
      <c r="J7" s="412" t="s">
        <v>6242</v>
      </c>
      <c r="K7" s="412"/>
      <c r="L7" s="412"/>
      <c r="M7" s="412"/>
      <c r="N7" s="1"/>
      <c r="O7" s="1"/>
      <c r="P7" s="1"/>
    </row>
    <row r="8" spans="1:19" ht="15.75" customHeight="1">
      <c r="B8" s="245"/>
      <c r="C8" s="245"/>
      <c r="D8" s="245"/>
      <c r="E8" s="245"/>
      <c r="F8" s="245"/>
      <c r="G8" s="245"/>
      <c r="H8" s="245"/>
      <c r="J8" s="244"/>
      <c r="K8" s="246" t="s">
        <v>1005</v>
      </c>
      <c r="L8" s="246"/>
      <c r="M8" s="247"/>
      <c r="N8" s="1"/>
      <c r="O8" s="1"/>
      <c r="P8" s="1"/>
    </row>
    <row r="9" spans="1:19" ht="18.75">
      <c r="B9" s="231"/>
      <c r="C9" s="231"/>
      <c r="D9" s="231"/>
      <c r="E9" s="231"/>
      <c r="F9" s="231"/>
      <c r="G9" s="231"/>
      <c r="H9" s="231"/>
      <c r="J9" s="405" t="s">
        <v>6223</v>
      </c>
      <c r="K9" s="405"/>
      <c r="L9" s="405"/>
      <c r="M9" s="405"/>
      <c r="N9" s="1"/>
      <c r="O9" s="1"/>
      <c r="P9" s="1"/>
    </row>
    <row r="10" spans="1:19">
      <c r="B10" s="249"/>
      <c r="C10" s="249"/>
      <c r="D10" s="249"/>
      <c r="E10" s="249"/>
      <c r="F10" s="249"/>
      <c r="G10" s="249"/>
      <c r="H10" s="249"/>
      <c r="J10" s="247"/>
      <c r="K10" s="250" t="s">
        <v>6158</v>
      </c>
      <c r="L10" s="250"/>
      <c r="M10" s="247"/>
      <c r="N10" s="1"/>
      <c r="O10" s="1"/>
      <c r="P10" s="1"/>
    </row>
    <row r="11" spans="1:19" ht="18.75">
      <c r="B11" s="252"/>
      <c r="C11" s="252"/>
      <c r="D11" s="252"/>
      <c r="E11" s="252"/>
      <c r="F11" s="252"/>
      <c r="G11" s="252"/>
      <c r="H11" s="252"/>
      <c r="J11" s="253"/>
      <c r="K11" s="253"/>
      <c r="L11" s="253" t="s">
        <v>6220</v>
      </c>
      <c r="M11" s="253"/>
      <c r="N11" s="1"/>
      <c r="O11" s="1"/>
      <c r="P11" s="1"/>
    </row>
    <row r="12" spans="1:19">
      <c r="B12" s="254"/>
      <c r="C12" s="254"/>
      <c r="D12" s="254"/>
      <c r="E12" s="254"/>
      <c r="F12" s="254"/>
      <c r="G12" s="254"/>
      <c r="H12" s="254"/>
      <c r="J12" s="250" t="s">
        <v>6159</v>
      </c>
      <c r="K12" s="250"/>
      <c r="L12" s="250"/>
      <c r="M12" s="246" t="s">
        <v>53</v>
      </c>
      <c r="N12" s="1"/>
      <c r="O12" s="1"/>
      <c r="P12" s="1"/>
    </row>
    <row r="13" spans="1:19">
      <c r="B13" s="346"/>
      <c r="C13" s="346"/>
      <c r="D13" s="346"/>
      <c r="E13" s="346"/>
      <c r="F13" s="346"/>
      <c r="G13" s="346"/>
      <c r="H13" s="346"/>
      <c r="I13" s="1"/>
      <c r="J13" s="347" t="str">
        <f>Заполнить!B16</f>
        <v>20 січня 2020 року</v>
      </c>
      <c r="K13" s="348"/>
      <c r="L13" s="348"/>
      <c r="M13" s="348"/>
      <c r="N13" s="1"/>
      <c r="O13" s="1"/>
      <c r="P13" s="1"/>
    </row>
    <row r="14" spans="1:19" ht="18.75">
      <c r="B14" s="336"/>
      <c r="C14" s="336"/>
      <c r="D14" s="336"/>
      <c r="E14" s="336"/>
      <c r="F14" s="336"/>
      <c r="G14" s="336"/>
      <c r="H14" s="336"/>
      <c r="I14" s="1"/>
      <c r="J14" s="257" t="s">
        <v>636</v>
      </c>
      <c r="K14" s="258"/>
      <c r="L14" s="259"/>
      <c r="M14" s="337" t="s">
        <v>6160</v>
      </c>
      <c r="N14" s="1"/>
      <c r="O14" s="1"/>
      <c r="P14" s="1"/>
    </row>
    <row r="15" spans="1:19" s="4" customFormat="1" ht="48.75" customHeight="1">
      <c r="A15" s="393" t="s">
        <v>6146</v>
      </c>
      <c r="B15" s="393"/>
      <c r="C15" s="393"/>
      <c r="D15" s="393"/>
      <c r="E15" s="393"/>
      <c r="F15" s="393"/>
      <c r="G15" s="393"/>
      <c r="H15" s="393"/>
      <c r="I15" s="393"/>
      <c r="J15" s="393"/>
      <c r="K15" s="393"/>
      <c r="L15" s="393"/>
      <c r="M15" s="393"/>
      <c r="N15" s="393"/>
      <c r="O15" s="393"/>
      <c r="P15" s="393"/>
      <c r="R15" s="244"/>
      <c r="S15" s="244"/>
    </row>
    <row r="16" spans="1:19" s="19" customFormat="1" ht="18" hidden="1" customHeight="1">
      <c r="A16" s="393"/>
      <c r="B16" s="393"/>
      <c r="C16" s="393"/>
      <c r="D16" s="393"/>
      <c r="E16" s="393"/>
      <c r="F16" s="393"/>
      <c r="G16" s="393"/>
      <c r="H16" s="393"/>
      <c r="I16" s="393"/>
      <c r="J16" s="393"/>
      <c r="K16" s="393"/>
      <c r="L16" s="393"/>
      <c r="M16" s="393"/>
      <c r="N16" s="393"/>
      <c r="O16" s="393"/>
      <c r="P16" s="393"/>
    </row>
    <row r="17" spans="1:16" s="71" customFormat="1" ht="15.75" hidden="1">
      <c r="M17" s="153"/>
      <c r="N17" s="496"/>
      <c r="O17" s="496"/>
    </row>
    <row r="18" spans="1:16" s="19" customFormat="1" ht="15.75" hidden="1">
      <c r="A18" s="150"/>
      <c r="B18" s="150"/>
      <c r="C18" s="150"/>
      <c r="D18" s="150"/>
      <c r="E18" s="150"/>
      <c r="F18" s="150"/>
      <c r="G18" s="150"/>
      <c r="H18" s="150"/>
      <c r="I18" s="150"/>
      <c r="J18" s="150"/>
      <c r="K18" s="150"/>
      <c r="M18" s="166"/>
      <c r="N18" s="370"/>
      <c r="O18" s="370"/>
      <c r="P18" s="150"/>
    </row>
    <row r="19" spans="1:16" s="74" customFormat="1" ht="15.75">
      <c r="A19" s="477" t="str">
        <f>CONCATENATE("Вид бюджету  ",IF(Заполнить!$B$5=1,"ДЕРЖАВНИЙ","МІСЦЕВИЙ"))</f>
        <v>Вид бюджету  МІСЦЕВИЙ</v>
      </c>
      <c r="B19" s="477"/>
      <c r="C19" s="477"/>
      <c r="D19" s="477"/>
      <c r="E19" s="477"/>
      <c r="F19" s="477"/>
      <c r="G19" s="477"/>
      <c r="H19" s="477"/>
      <c r="I19" s="477"/>
      <c r="J19" s="477"/>
      <c r="K19" s="477"/>
      <c r="L19" s="477"/>
      <c r="M19" s="477"/>
      <c r="N19" s="477"/>
      <c r="O19" s="477"/>
      <c r="P19" s="477"/>
    </row>
    <row r="20" spans="1:16" s="19" customFormat="1" ht="15.75">
      <c r="A20" s="397" t="str">
        <f>CONCATENATE("код за ЄДРПОУ та найменування бюджетної установи ",Заполнить!B3,", ",Заполнить!B2)</f>
        <v>код за ЄДРПОУ та найменування бюджетної установи 04054334, Коломийська міська рада</v>
      </c>
      <c r="B20" s="397"/>
      <c r="C20" s="397"/>
      <c r="D20" s="397"/>
      <c r="E20" s="397"/>
      <c r="F20" s="397"/>
      <c r="G20" s="397"/>
      <c r="H20" s="397"/>
      <c r="I20" s="397"/>
      <c r="J20" s="397"/>
      <c r="K20" s="397"/>
      <c r="L20" s="397"/>
      <c r="M20" s="397"/>
      <c r="N20" s="397"/>
      <c r="O20" s="397"/>
      <c r="P20" s="397"/>
    </row>
    <row r="21" spans="1:16" s="19" customFormat="1" ht="15">
      <c r="A21" s="394" t="str">
        <f>IF(Заполнить!B5=1,CONCATENATE("код та назва відомчої класифікації видатків та кредитування бюджету   ",Заполнить!$B$22,"  ",Заполнить!$C$22),CONCATENATE("код та назва відомчої класифікації видатків та кредитування бюджету  ",Заполнить!$B$21,"  ",Заполнить!$C$21))</f>
        <v>код та назва відомчої класифікації видатків та кредитування бюджету  01  Апарат (секретаріат) місцевої ради, Верховної Ради Автономної Республіки Крим, обласні, Київська та Севастопольська міські ради, районні ради і ради міст обласного та республіканського Автономної Республіки Крим, районного значення, селищні, сільські ради, районні ради у міста</v>
      </c>
      <c r="B21" s="394"/>
      <c r="C21" s="394"/>
      <c r="D21" s="394"/>
      <c r="E21" s="394"/>
      <c r="F21" s="394"/>
      <c r="G21" s="394"/>
      <c r="H21" s="394"/>
      <c r="I21" s="394"/>
      <c r="J21" s="394"/>
      <c r="K21" s="394"/>
      <c r="L21" s="394"/>
      <c r="M21" s="394"/>
      <c r="N21" s="394"/>
      <c r="O21" s="394"/>
      <c r="P21" s="394"/>
    </row>
    <row r="22" spans="1:16" s="19" customFormat="1" ht="15">
      <c r="A22" s="395" t="str">
        <f>IF(Заполнить!$B$5=1,CONCATENATE("код та назва програмної класифікації видатків та кредитування державного бюджету  ",Заполнить!$B$23,"  ",Заполнить!$D$23),CONCATENATE("код та назва програмної класифікації видатків та кредитування державного бюджету  "))</f>
        <v xml:space="preserve">код та назва програмної класифікації видатків та кредитування державного бюджету  </v>
      </c>
      <c r="B22" s="395"/>
      <c r="C22" s="395"/>
      <c r="D22" s="395"/>
      <c r="E22" s="395"/>
      <c r="F22" s="395"/>
      <c r="G22" s="395"/>
      <c r="H22" s="395"/>
      <c r="I22" s="395"/>
      <c r="J22" s="395"/>
      <c r="K22" s="395"/>
      <c r="L22" s="395"/>
      <c r="M22" s="395"/>
      <c r="N22" s="395"/>
      <c r="O22" s="395"/>
      <c r="P22" s="395"/>
    </row>
    <row r="23" spans="1:16" s="19" customFormat="1" ht="46.5" customHeight="1">
      <c r="A23" s="395" t="s">
        <v>6143</v>
      </c>
      <c r="B23" s="395"/>
      <c r="C23" s="395"/>
      <c r="D23" s="395"/>
      <c r="E23" s="395"/>
      <c r="F23" s="395"/>
      <c r="G23" s="395"/>
      <c r="H23" s="395"/>
      <c r="I23" s="395"/>
      <c r="J23" s="395"/>
      <c r="K23" s="395"/>
      <c r="L23" s="395"/>
      <c r="M23" s="395"/>
      <c r="N23" s="395"/>
      <c r="O23" s="395"/>
      <c r="P23" s="395"/>
    </row>
    <row r="24" spans="1:16" s="19" customFormat="1" ht="15" hidden="1">
      <c r="A24" s="9" t="s">
        <v>1877</v>
      </c>
      <c r="D24" s="167"/>
      <c r="E24" s="167"/>
      <c r="F24" s="167"/>
      <c r="G24" s="167"/>
      <c r="H24" s="167"/>
      <c r="I24" s="167"/>
      <c r="J24" s="167"/>
      <c r="K24" s="167"/>
      <c r="L24" s="167"/>
      <c r="M24" s="167"/>
      <c r="N24" s="167"/>
      <c r="O24" s="167"/>
      <c r="P24" s="167"/>
    </row>
    <row r="25" spans="1:16" s="19" customFormat="1" ht="11.25" customHeight="1">
      <c r="A25" s="9"/>
      <c r="D25" s="168"/>
      <c r="E25" s="168"/>
      <c r="F25" s="168"/>
      <c r="G25" s="168"/>
      <c r="H25" s="168"/>
      <c r="I25" s="168"/>
      <c r="J25" s="168"/>
      <c r="K25" s="168"/>
      <c r="L25" s="168"/>
      <c r="M25" s="168"/>
      <c r="N25" s="168"/>
      <c r="O25" s="168"/>
      <c r="P25" s="168"/>
    </row>
    <row r="26" spans="1:16" s="22" customFormat="1" ht="12.75" customHeight="1">
      <c r="A26" s="34"/>
      <c r="B26" s="34"/>
      <c r="C26" s="34"/>
      <c r="D26" s="34"/>
      <c r="E26" s="34"/>
      <c r="F26" s="7"/>
      <c r="G26" s="7"/>
      <c r="H26" s="7"/>
      <c r="I26" s="7"/>
      <c r="J26" s="7"/>
      <c r="K26" s="7"/>
      <c r="L26" s="7"/>
      <c r="M26" s="7"/>
      <c r="N26" s="7"/>
      <c r="O26" s="34"/>
      <c r="P26" s="34" t="s">
        <v>635</v>
      </c>
    </row>
    <row r="27" spans="1:16" s="30" customFormat="1" ht="12.75" customHeight="1">
      <c r="A27" s="155"/>
      <c r="B27" s="64" t="s">
        <v>1007</v>
      </c>
      <c r="C27" s="64" t="s">
        <v>72</v>
      </c>
      <c r="D27" s="157" t="s">
        <v>1861</v>
      </c>
      <c r="E27" s="157" t="s">
        <v>1862</v>
      </c>
      <c r="F27" s="157" t="s">
        <v>1863</v>
      </c>
      <c r="G27" s="157" t="s">
        <v>1864</v>
      </c>
      <c r="H27" s="157" t="s">
        <v>1865</v>
      </c>
      <c r="I27" s="157" t="s">
        <v>1866</v>
      </c>
      <c r="J27" s="157" t="s">
        <v>1867</v>
      </c>
      <c r="K27" s="157" t="s">
        <v>1868</v>
      </c>
      <c r="L27" s="157" t="s">
        <v>1869</v>
      </c>
      <c r="M27" s="157" t="s">
        <v>1870</v>
      </c>
      <c r="N27" s="157" t="s">
        <v>1871</v>
      </c>
      <c r="O27" s="157" t="s">
        <v>1872</v>
      </c>
      <c r="P27" s="156" t="s">
        <v>1873</v>
      </c>
    </row>
    <row r="28" spans="1:16" s="30" customFormat="1" ht="12" hidden="1" customHeight="1">
      <c r="A28" s="42">
        <v>2</v>
      </c>
      <c r="B28" s="42">
        <v>1</v>
      </c>
      <c r="C28" s="42"/>
      <c r="D28" s="43">
        <v>3</v>
      </c>
      <c r="E28" s="43">
        <v>4</v>
      </c>
      <c r="F28" s="43">
        <v>5</v>
      </c>
      <c r="G28" s="43">
        <v>6</v>
      </c>
      <c r="H28" s="43">
        <v>7</v>
      </c>
      <c r="I28" s="43">
        <v>8</v>
      </c>
      <c r="J28" s="42">
        <v>9</v>
      </c>
      <c r="K28" s="42">
        <v>10</v>
      </c>
      <c r="L28" s="43">
        <v>11</v>
      </c>
      <c r="M28" s="43">
        <v>12</v>
      </c>
      <c r="N28" s="43">
        <v>13</v>
      </c>
      <c r="O28" s="43">
        <v>14</v>
      </c>
      <c r="P28" s="43">
        <v>15</v>
      </c>
    </row>
    <row r="29" spans="1:16" s="28" customFormat="1" ht="15" customHeight="1">
      <c r="A29" s="165"/>
      <c r="B29" s="45" t="s">
        <v>1878</v>
      </c>
      <c r="C29" s="180"/>
      <c r="D29" s="159">
        <f>SUM(D31:D39)</f>
        <v>0</v>
      </c>
      <c r="E29" s="159">
        <f t="shared" ref="E29:O29" si="0">SUM(E31:E39)</f>
        <v>0</v>
      </c>
      <c r="F29" s="159">
        <f t="shared" si="0"/>
        <v>0</v>
      </c>
      <c r="G29" s="159">
        <f t="shared" si="0"/>
        <v>0</v>
      </c>
      <c r="H29" s="159">
        <f t="shared" si="0"/>
        <v>0</v>
      </c>
      <c r="I29" s="159">
        <f t="shared" si="0"/>
        <v>0</v>
      </c>
      <c r="J29" s="159">
        <f t="shared" si="0"/>
        <v>0</v>
      </c>
      <c r="K29" s="159">
        <f t="shared" si="0"/>
        <v>0</v>
      </c>
      <c r="L29" s="159">
        <f t="shared" si="0"/>
        <v>0</v>
      </c>
      <c r="M29" s="159">
        <f t="shared" si="0"/>
        <v>0</v>
      </c>
      <c r="N29" s="159">
        <f t="shared" si="0"/>
        <v>0</v>
      </c>
      <c r="O29" s="159">
        <f t="shared" si="0"/>
        <v>0</v>
      </c>
      <c r="P29" s="160">
        <f>SUM(D29:O29)</f>
        <v>0</v>
      </c>
    </row>
    <row r="30" spans="1:16" s="28" customFormat="1" ht="15">
      <c r="A30" s="165"/>
      <c r="B30" s="45" t="s">
        <v>1879</v>
      </c>
      <c r="C30" s="180"/>
      <c r="D30" s="161">
        <v>0</v>
      </c>
      <c r="E30" s="161">
        <v>0</v>
      </c>
      <c r="F30" s="161">
        <v>0</v>
      </c>
      <c r="G30" s="161">
        <v>0</v>
      </c>
      <c r="H30" s="161">
        <v>0</v>
      </c>
      <c r="I30" s="161">
        <v>0</v>
      </c>
      <c r="J30" s="161">
        <v>0</v>
      </c>
      <c r="K30" s="161">
        <v>0</v>
      </c>
      <c r="L30" s="161">
        <v>0</v>
      </c>
      <c r="M30" s="161">
        <v>0</v>
      </c>
      <c r="N30" s="161">
        <v>0</v>
      </c>
      <c r="O30" s="161">
        <v>0</v>
      </c>
      <c r="P30" s="160">
        <f t="shared" ref="P30:P47" si="1">SUM(D30:O30)</f>
        <v>0</v>
      </c>
    </row>
    <row r="31" spans="1:16" s="28" customFormat="1" ht="26.25">
      <c r="A31" s="165"/>
      <c r="B31" s="45" t="s">
        <v>1880</v>
      </c>
      <c r="C31" s="180"/>
      <c r="D31" s="161">
        <v>0</v>
      </c>
      <c r="E31" s="161">
        <v>0</v>
      </c>
      <c r="F31" s="161">
        <v>0</v>
      </c>
      <c r="G31" s="161">
        <v>0</v>
      </c>
      <c r="H31" s="161">
        <v>0</v>
      </c>
      <c r="I31" s="161">
        <v>0</v>
      </c>
      <c r="J31" s="161">
        <v>0</v>
      </c>
      <c r="K31" s="161">
        <v>0</v>
      </c>
      <c r="L31" s="161">
        <v>0</v>
      </c>
      <c r="M31" s="161">
        <v>0</v>
      </c>
      <c r="N31" s="161">
        <v>0</v>
      </c>
      <c r="O31" s="161">
        <v>0</v>
      </c>
      <c r="P31" s="160">
        <f t="shared" si="1"/>
        <v>0</v>
      </c>
    </row>
    <row r="32" spans="1:16" s="28" customFormat="1" ht="15" hidden="1">
      <c r="A32" s="165"/>
      <c r="B32" s="45" t="e">
        <f>VLOOKUP(C32,ДовДоходів!A:B,2,FALSE)</f>
        <v>#N/A</v>
      </c>
      <c r="C32" s="180"/>
      <c r="D32" s="161">
        <v>0</v>
      </c>
      <c r="E32" s="161">
        <v>0</v>
      </c>
      <c r="F32" s="161">
        <v>0</v>
      </c>
      <c r="G32" s="161">
        <v>0</v>
      </c>
      <c r="H32" s="161">
        <v>0</v>
      </c>
      <c r="I32" s="161">
        <v>0</v>
      </c>
      <c r="J32" s="161">
        <v>0</v>
      </c>
      <c r="K32" s="161">
        <v>0</v>
      </c>
      <c r="L32" s="161">
        <v>0</v>
      </c>
      <c r="M32" s="161">
        <v>0</v>
      </c>
      <c r="N32" s="161">
        <v>0</v>
      </c>
      <c r="O32" s="161">
        <v>0</v>
      </c>
      <c r="P32" s="160">
        <f t="shared" si="1"/>
        <v>0</v>
      </c>
    </row>
    <row r="33" spans="1:16" s="28" customFormat="1" ht="15" hidden="1">
      <c r="A33" s="165"/>
      <c r="B33" s="45" t="e">
        <f>VLOOKUP(C33,ДовДоходів!A:B,2,FALSE)</f>
        <v>#N/A</v>
      </c>
      <c r="C33" s="180"/>
      <c r="D33" s="161">
        <v>0</v>
      </c>
      <c r="E33" s="161">
        <v>0</v>
      </c>
      <c r="F33" s="161">
        <v>0</v>
      </c>
      <c r="G33" s="161">
        <v>0</v>
      </c>
      <c r="H33" s="161">
        <v>0</v>
      </c>
      <c r="I33" s="161">
        <v>0</v>
      </c>
      <c r="J33" s="161">
        <v>0</v>
      </c>
      <c r="K33" s="161">
        <v>0</v>
      </c>
      <c r="L33" s="161">
        <v>0</v>
      </c>
      <c r="M33" s="161">
        <v>0</v>
      </c>
      <c r="N33" s="161">
        <v>0</v>
      </c>
      <c r="O33" s="161">
        <v>0</v>
      </c>
      <c r="P33" s="160">
        <f t="shared" si="1"/>
        <v>0</v>
      </c>
    </row>
    <row r="34" spans="1:16" s="28" customFormat="1" ht="28.5" customHeight="1">
      <c r="A34" s="165"/>
      <c r="B34" s="45" t="s">
        <v>1881</v>
      </c>
      <c r="C34" s="180"/>
      <c r="D34" s="161">
        <v>0</v>
      </c>
      <c r="E34" s="161">
        <v>0</v>
      </c>
      <c r="F34" s="161">
        <v>0</v>
      </c>
      <c r="G34" s="161">
        <v>0</v>
      </c>
      <c r="H34" s="161">
        <v>0</v>
      </c>
      <c r="I34" s="161">
        <v>0</v>
      </c>
      <c r="J34" s="161">
        <v>0</v>
      </c>
      <c r="K34" s="161">
        <v>0</v>
      </c>
      <c r="L34" s="161">
        <v>0</v>
      </c>
      <c r="M34" s="161">
        <v>0</v>
      </c>
      <c r="N34" s="161">
        <v>0</v>
      </c>
      <c r="O34" s="161">
        <v>0</v>
      </c>
      <c r="P34" s="160">
        <f t="shared" si="1"/>
        <v>0</v>
      </c>
    </row>
    <row r="35" spans="1:16" s="28" customFormat="1" ht="15" hidden="1">
      <c r="A35" s="165"/>
      <c r="B35" s="45" t="e">
        <f>VLOOKUP(C35,ДовФінансування!A:B,2,FALSE)</f>
        <v>#N/A</v>
      </c>
      <c r="C35" s="180"/>
      <c r="D35" s="161">
        <v>0</v>
      </c>
      <c r="E35" s="161">
        <v>0</v>
      </c>
      <c r="F35" s="161">
        <v>0</v>
      </c>
      <c r="G35" s="161">
        <v>0</v>
      </c>
      <c r="H35" s="161">
        <v>0</v>
      </c>
      <c r="I35" s="161">
        <v>0</v>
      </c>
      <c r="J35" s="161">
        <v>0</v>
      </c>
      <c r="K35" s="161">
        <v>0</v>
      </c>
      <c r="L35" s="161">
        <v>0</v>
      </c>
      <c r="M35" s="161">
        <v>0</v>
      </c>
      <c r="N35" s="161">
        <v>0</v>
      </c>
      <c r="O35" s="161">
        <v>0</v>
      </c>
      <c r="P35" s="160">
        <f t="shared" si="1"/>
        <v>0</v>
      </c>
    </row>
    <row r="36" spans="1:16" s="28" customFormat="1" ht="15" hidden="1">
      <c r="A36" s="165"/>
      <c r="B36" s="45" t="e">
        <f>VLOOKUP(C36,ДовФінансування!A:B,2,FALSE)</f>
        <v>#N/A</v>
      </c>
      <c r="C36" s="180"/>
      <c r="D36" s="161">
        <v>0</v>
      </c>
      <c r="E36" s="161">
        <v>0</v>
      </c>
      <c r="F36" s="161">
        <v>0</v>
      </c>
      <c r="G36" s="161">
        <v>0</v>
      </c>
      <c r="H36" s="161">
        <v>0</v>
      </c>
      <c r="I36" s="161">
        <v>0</v>
      </c>
      <c r="J36" s="161">
        <v>0</v>
      </c>
      <c r="K36" s="161">
        <v>0</v>
      </c>
      <c r="L36" s="161">
        <v>0</v>
      </c>
      <c r="M36" s="161">
        <v>0</v>
      </c>
      <c r="N36" s="161">
        <v>0</v>
      </c>
      <c r="O36" s="161">
        <v>0</v>
      </c>
      <c r="P36" s="160">
        <f t="shared" si="1"/>
        <v>0</v>
      </c>
    </row>
    <row r="37" spans="1:16" s="28" customFormat="1" ht="39">
      <c r="A37" s="165"/>
      <c r="B37" s="45" t="s">
        <v>1882</v>
      </c>
      <c r="C37" s="180"/>
      <c r="D37" s="161">
        <v>0</v>
      </c>
      <c r="E37" s="161">
        <v>0</v>
      </c>
      <c r="F37" s="161">
        <v>0</v>
      </c>
      <c r="G37" s="161">
        <v>0</v>
      </c>
      <c r="H37" s="161">
        <v>0</v>
      </c>
      <c r="I37" s="161">
        <v>0</v>
      </c>
      <c r="J37" s="161">
        <v>0</v>
      </c>
      <c r="K37" s="161">
        <v>0</v>
      </c>
      <c r="L37" s="161">
        <v>0</v>
      </c>
      <c r="M37" s="161">
        <v>0</v>
      </c>
      <c r="N37" s="161">
        <v>0</v>
      </c>
      <c r="O37" s="161">
        <v>0</v>
      </c>
      <c r="P37" s="160">
        <f t="shared" si="1"/>
        <v>0</v>
      </c>
    </row>
    <row r="38" spans="1:16" s="28" customFormat="1" ht="15" hidden="1">
      <c r="A38" s="165"/>
      <c r="B38" s="45" t="e">
        <f>VLOOKUP(C38,ДовФінансування!A:B,2,FALSE)</f>
        <v>#N/A</v>
      </c>
      <c r="C38" s="180"/>
      <c r="D38" s="161">
        <v>0</v>
      </c>
      <c r="E38" s="161">
        <v>0</v>
      </c>
      <c r="F38" s="161">
        <v>0</v>
      </c>
      <c r="G38" s="161">
        <v>0</v>
      </c>
      <c r="H38" s="161">
        <v>0</v>
      </c>
      <c r="I38" s="161">
        <v>0</v>
      </c>
      <c r="J38" s="161">
        <v>0</v>
      </c>
      <c r="K38" s="161">
        <v>0</v>
      </c>
      <c r="L38" s="161">
        <v>0</v>
      </c>
      <c r="M38" s="161">
        <v>0</v>
      </c>
      <c r="N38" s="161">
        <v>0</v>
      </c>
      <c r="O38" s="161">
        <v>0</v>
      </c>
      <c r="P38" s="160">
        <f t="shared" si="1"/>
        <v>0</v>
      </c>
    </row>
    <row r="39" spans="1:16" s="28" customFormat="1" ht="15" hidden="1">
      <c r="A39" s="165"/>
      <c r="B39" s="45" t="e">
        <f>VLOOKUP(C39,ДовФінансування!A:B,2,FALSE)</f>
        <v>#N/A</v>
      </c>
      <c r="C39" s="180"/>
      <c r="D39" s="161">
        <v>0</v>
      </c>
      <c r="E39" s="161">
        <v>0</v>
      </c>
      <c r="F39" s="161">
        <v>0</v>
      </c>
      <c r="G39" s="161">
        <v>0</v>
      </c>
      <c r="H39" s="161">
        <v>0</v>
      </c>
      <c r="I39" s="161">
        <v>0</v>
      </c>
      <c r="J39" s="161">
        <v>0</v>
      </c>
      <c r="K39" s="161">
        <v>0</v>
      </c>
      <c r="L39" s="161">
        <v>0</v>
      </c>
      <c r="M39" s="161">
        <v>0</v>
      </c>
      <c r="N39" s="161">
        <v>0</v>
      </c>
      <c r="O39" s="161">
        <v>0</v>
      </c>
      <c r="P39" s="160">
        <f t="shared" si="1"/>
        <v>0</v>
      </c>
    </row>
    <row r="40" spans="1:16" s="28" customFormat="1" ht="15">
      <c r="A40" s="165"/>
      <c r="B40" s="45" t="s">
        <v>69</v>
      </c>
      <c r="C40" s="180"/>
      <c r="D40" s="223">
        <f t="shared" ref="D40:O40" si="2">SUM(D42:D48)</f>
        <v>0</v>
      </c>
      <c r="E40" s="223">
        <f t="shared" si="2"/>
        <v>0</v>
      </c>
      <c r="F40" s="223">
        <f t="shared" si="2"/>
        <v>100000</v>
      </c>
      <c r="G40" s="223">
        <f t="shared" si="2"/>
        <v>0</v>
      </c>
      <c r="H40" s="223">
        <f t="shared" si="2"/>
        <v>0</v>
      </c>
      <c r="I40" s="223">
        <f t="shared" si="2"/>
        <v>0</v>
      </c>
      <c r="J40" s="223">
        <f t="shared" si="2"/>
        <v>0</v>
      </c>
      <c r="K40" s="223">
        <f t="shared" si="2"/>
        <v>200000</v>
      </c>
      <c r="L40" s="223">
        <f t="shared" si="2"/>
        <v>0</v>
      </c>
      <c r="M40" s="223">
        <f t="shared" si="2"/>
        <v>0</v>
      </c>
      <c r="N40" s="223">
        <f t="shared" si="2"/>
        <v>0</v>
      </c>
      <c r="O40" s="223">
        <f t="shared" si="2"/>
        <v>0</v>
      </c>
      <c r="P40" s="224">
        <f t="shared" si="1"/>
        <v>300000</v>
      </c>
    </row>
    <row r="41" spans="1:16" s="28" customFormat="1" ht="15">
      <c r="A41" s="165"/>
      <c r="B41" s="45" t="s">
        <v>1879</v>
      </c>
      <c r="C41" s="180"/>
      <c r="D41" s="161">
        <v>0</v>
      </c>
      <c r="E41" s="161">
        <v>0</v>
      </c>
      <c r="F41" s="161">
        <v>0</v>
      </c>
      <c r="G41" s="161">
        <v>0</v>
      </c>
      <c r="H41" s="161">
        <v>0</v>
      </c>
      <c r="I41" s="225">
        <v>0</v>
      </c>
      <c r="J41" s="161">
        <v>0</v>
      </c>
      <c r="K41" s="161">
        <v>0</v>
      </c>
      <c r="L41" s="161">
        <v>0</v>
      </c>
      <c r="M41" s="161">
        <v>0</v>
      </c>
      <c r="N41" s="161">
        <v>0</v>
      </c>
      <c r="O41" s="161">
        <v>0</v>
      </c>
      <c r="P41" s="160">
        <f t="shared" si="1"/>
        <v>0</v>
      </c>
    </row>
    <row r="42" spans="1:16" s="28" customFormat="1" ht="26.25">
      <c r="A42" s="165"/>
      <c r="B42" s="45" t="s">
        <v>1883</v>
      </c>
      <c r="C42" s="180"/>
      <c r="D42" s="161">
        <v>0</v>
      </c>
      <c r="E42" s="161">
        <v>0</v>
      </c>
      <c r="F42" s="161">
        <v>0</v>
      </c>
      <c r="G42" s="161">
        <v>0</v>
      </c>
      <c r="H42" s="161">
        <v>0</v>
      </c>
      <c r="I42" s="225">
        <v>0</v>
      </c>
      <c r="J42" s="161">
        <v>0</v>
      </c>
      <c r="K42" s="161">
        <v>0</v>
      </c>
      <c r="L42" s="161">
        <v>0</v>
      </c>
      <c r="M42" s="161">
        <v>0</v>
      </c>
      <c r="N42" s="161">
        <v>0</v>
      </c>
      <c r="O42" s="161">
        <v>0</v>
      </c>
      <c r="P42" s="160">
        <f t="shared" si="1"/>
        <v>0</v>
      </c>
    </row>
    <row r="43" spans="1:16" s="28" customFormat="1" ht="15" hidden="1">
      <c r="A43" s="165"/>
      <c r="B43" s="45" t="e">
        <f>VLOOKUP(C43,ДовКЕКВ!A:B,2,FALSE)</f>
        <v>#N/A</v>
      </c>
      <c r="C43" s="180"/>
      <c r="D43" s="161">
        <v>0</v>
      </c>
      <c r="E43" s="161">
        <v>0</v>
      </c>
      <c r="F43" s="161">
        <v>0</v>
      </c>
      <c r="G43" s="161">
        <v>0</v>
      </c>
      <c r="H43" s="161">
        <v>0</v>
      </c>
      <c r="I43" s="225">
        <v>0</v>
      </c>
      <c r="J43" s="161">
        <v>0</v>
      </c>
      <c r="K43" s="161">
        <v>0</v>
      </c>
      <c r="L43" s="161">
        <v>0</v>
      </c>
      <c r="M43" s="161">
        <v>0</v>
      </c>
      <c r="N43" s="161">
        <v>0</v>
      </c>
      <c r="O43" s="161">
        <v>0</v>
      </c>
      <c r="P43" s="160">
        <f>SUM(D43:O43)</f>
        <v>0</v>
      </c>
    </row>
    <row r="44" spans="1:16" s="28" customFormat="1" ht="15" hidden="1">
      <c r="A44" s="165"/>
      <c r="B44" s="45" t="e">
        <f>VLOOKUP(C44,ДовКЕКВ!A:B,2,FALSE)</f>
        <v>#N/A</v>
      </c>
      <c r="C44" s="180"/>
      <c r="D44" s="161">
        <v>0</v>
      </c>
      <c r="E44" s="161">
        <v>0</v>
      </c>
      <c r="F44" s="161">
        <v>0</v>
      </c>
      <c r="G44" s="161">
        <v>0</v>
      </c>
      <c r="H44" s="161">
        <v>0</v>
      </c>
      <c r="I44" s="225">
        <v>0</v>
      </c>
      <c r="J44" s="161">
        <v>0</v>
      </c>
      <c r="K44" s="161">
        <v>0</v>
      </c>
      <c r="L44" s="161">
        <v>0</v>
      </c>
      <c r="M44" s="161">
        <v>0</v>
      </c>
      <c r="N44" s="161">
        <v>0</v>
      </c>
      <c r="O44" s="161">
        <v>0</v>
      </c>
      <c r="P44" s="160">
        <f t="shared" si="1"/>
        <v>0</v>
      </c>
    </row>
    <row r="45" spans="1:16" s="28" customFormat="1" ht="15">
      <c r="A45" s="165"/>
      <c r="B45" s="45" t="s">
        <v>52</v>
      </c>
      <c r="C45" s="180">
        <v>5000</v>
      </c>
      <c r="D45" s="161">
        <v>0</v>
      </c>
      <c r="E45" s="161">
        <v>0</v>
      </c>
      <c r="F45" s="161">
        <v>100000</v>
      </c>
      <c r="G45" s="161">
        <v>0</v>
      </c>
      <c r="H45" s="161">
        <v>0</v>
      </c>
      <c r="I45" s="225" t="s">
        <v>1004</v>
      </c>
      <c r="J45" s="221" t="s">
        <v>1004</v>
      </c>
      <c r="K45" s="221">
        <v>200000</v>
      </c>
      <c r="L45" s="221" t="s">
        <v>1004</v>
      </c>
      <c r="M45" s="161">
        <v>0</v>
      </c>
      <c r="N45" s="221" t="s">
        <v>1004</v>
      </c>
      <c r="O45" s="221" t="s">
        <v>1004</v>
      </c>
      <c r="P45" s="224">
        <f t="shared" si="1"/>
        <v>300000</v>
      </c>
    </row>
    <row r="46" spans="1:16" s="28" customFormat="1" ht="26.25">
      <c r="A46" s="165"/>
      <c r="B46" s="45" t="s">
        <v>1884</v>
      </c>
      <c r="C46" s="180"/>
      <c r="D46" s="161">
        <v>0</v>
      </c>
      <c r="E46" s="161">
        <v>0</v>
      </c>
      <c r="F46" s="161">
        <v>0</v>
      </c>
      <c r="G46" s="161">
        <v>0</v>
      </c>
      <c r="H46" s="161">
        <v>0</v>
      </c>
      <c r="I46" s="161">
        <v>0</v>
      </c>
      <c r="J46" s="161">
        <v>0</v>
      </c>
      <c r="K46" s="161">
        <v>0</v>
      </c>
      <c r="L46" s="161">
        <v>0</v>
      </c>
      <c r="M46" s="161">
        <v>0</v>
      </c>
      <c r="N46" s="161">
        <v>0</v>
      </c>
      <c r="O46" s="161">
        <v>0</v>
      </c>
      <c r="P46" s="160">
        <f t="shared" si="1"/>
        <v>0</v>
      </c>
    </row>
    <row r="47" spans="1:16" s="28" customFormat="1" ht="15" hidden="1">
      <c r="A47" s="158"/>
      <c r="B47" s="45" t="e">
        <f>VLOOKUP(C47,ДовКреди!A:B,2,FALSE)</f>
        <v>#N/A</v>
      </c>
      <c r="C47" s="180"/>
      <c r="D47" s="161">
        <v>0</v>
      </c>
      <c r="E47" s="161">
        <v>0</v>
      </c>
      <c r="F47" s="161">
        <v>0</v>
      </c>
      <c r="G47" s="161">
        <v>0</v>
      </c>
      <c r="H47" s="161">
        <v>0</v>
      </c>
      <c r="I47" s="161">
        <v>0</v>
      </c>
      <c r="J47" s="161">
        <v>0</v>
      </c>
      <c r="K47" s="161">
        <v>0</v>
      </c>
      <c r="L47" s="161">
        <v>0</v>
      </c>
      <c r="M47" s="161">
        <v>0</v>
      </c>
      <c r="N47" s="161">
        <v>0</v>
      </c>
      <c r="O47" s="161">
        <v>0</v>
      </c>
      <c r="P47" s="160">
        <f t="shared" si="1"/>
        <v>0</v>
      </c>
    </row>
    <row r="48" spans="1:16" s="28" customFormat="1" ht="15" hidden="1">
      <c r="A48" s="158"/>
      <c r="B48" s="45" t="e">
        <f>VLOOKUP(C48,ДовКреди!A:B,2,FALSE)</f>
        <v>#N/A</v>
      </c>
      <c r="C48" s="180"/>
      <c r="D48" s="161">
        <v>0</v>
      </c>
      <c r="E48" s="161">
        <v>0</v>
      </c>
      <c r="F48" s="161">
        <v>0</v>
      </c>
      <c r="G48" s="161">
        <v>0</v>
      </c>
      <c r="H48" s="161">
        <v>0</v>
      </c>
      <c r="I48" s="161">
        <v>0</v>
      </c>
      <c r="J48" s="161">
        <v>0</v>
      </c>
      <c r="K48" s="161">
        <v>0</v>
      </c>
      <c r="L48" s="161">
        <v>0</v>
      </c>
      <c r="M48" s="161">
        <v>0</v>
      </c>
      <c r="N48" s="161">
        <v>0</v>
      </c>
      <c r="O48" s="161">
        <v>0</v>
      </c>
      <c r="P48" s="160">
        <f>SUM(D48:O48)</f>
        <v>0</v>
      </c>
    </row>
    <row r="49" spans="1:16" s="8" customFormat="1" ht="15" customHeight="1">
      <c r="A49" s="120"/>
      <c r="B49" s="11"/>
      <c r="C49" s="11"/>
      <c r="D49" s="47"/>
      <c r="E49" s="47"/>
      <c r="F49" s="34"/>
      <c r="G49" s="7"/>
      <c r="H49" s="7"/>
      <c r="I49" s="7"/>
      <c r="J49" s="7"/>
      <c r="K49" s="7"/>
      <c r="L49" s="7"/>
      <c r="M49" s="7"/>
      <c r="N49" s="7"/>
      <c r="O49" s="7"/>
      <c r="P49" s="7"/>
    </row>
    <row r="50" spans="1:16" ht="0.75" customHeight="1">
      <c r="A50" s="41"/>
      <c r="B50" s="11"/>
      <c r="C50" s="11"/>
      <c r="D50" s="47"/>
      <c r="E50" s="47"/>
      <c r="F50" s="34"/>
    </row>
    <row r="51" spans="1:16" hidden="1">
      <c r="A51" s="41"/>
      <c r="B51" s="11"/>
      <c r="C51" s="11"/>
      <c r="D51" s="47"/>
      <c r="E51" s="47"/>
      <c r="F51" s="34"/>
    </row>
    <row r="52" spans="1:16" ht="15">
      <c r="A52" s="494" t="s">
        <v>74</v>
      </c>
      <c r="B52" s="494"/>
      <c r="C52" s="162"/>
      <c r="E52" s="10"/>
      <c r="F52" s="10"/>
      <c r="G52" s="169"/>
      <c r="H52" s="170"/>
      <c r="I52" s="495" t="str">
        <f>Заполнить!$B$11</f>
        <v>Марія БУРТИК</v>
      </c>
      <c r="J52" s="495"/>
      <c r="K52" s="495"/>
      <c r="L52" s="495"/>
    </row>
    <row r="53" spans="1:16" ht="15">
      <c r="A53" s="1"/>
      <c r="B53" s="1"/>
      <c r="C53" s="1"/>
      <c r="D53" s="34"/>
      <c r="E53" s="10"/>
      <c r="F53" s="10"/>
      <c r="G53" s="62" t="s">
        <v>40</v>
      </c>
      <c r="H53" s="404" t="s">
        <v>53</v>
      </c>
      <c r="I53" s="404"/>
      <c r="J53" s="404"/>
      <c r="K53" s="404"/>
      <c r="L53" s="404"/>
    </row>
    <row r="54" spans="1:16" ht="15">
      <c r="A54" s="1"/>
      <c r="B54" s="1"/>
      <c r="C54" s="1"/>
      <c r="D54" s="62"/>
      <c r="E54" s="62"/>
      <c r="F54" s="10"/>
      <c r="G54" s="1"/>
      <c r="H54" s="1"/>
      <c r="I54" s="1"/>
      <c r="J54" s="1"/>
      <c r="K54" s="1"/>
      <c r="L54" s="1"/>
    </row>
    <row r="55" spans="1:16" ht="15">
      <c r="A55" s="74" t="s">
        <v>1858</v>
      </c>
      <c r="B55" s="154"/>
      <c r="C55" s="154"/>
      <c r="D55" s="62"/>
      <c r="E55" s="62"/>
      <c r="F55" s="10"/>
      <c r="G55" s="10"/>
      <c r="H55" s="10"/>
      <c r="I55" s="398" t="str">
        <f>Заполнить!$B$12</f>
        <v>Галина ВЛАДИКА</v>
      </c>
      <c r="J55" s="398"/>
      <c r="K55" s="398"/>
      <c r="L55" s="398"/>
    </row>
    <row r="56" spans="1:16" ht="15">
      <c r="A56" s="62"/>
      <c r="B56" s="154"/>
      <c r="C56" s="154"/>
      <c r="D56" s="62"/>
      <c r="E56" s="62"/>
      <c r="F56" s="10"/>
      <c r="G56" s="163" t="s">
        <v>40</v>
      </c>
      <c r="H56" s="390" t="s">
        <v>53</v>
      </c>
      <c r="I56" s="390"/>
      <c r="J56" s="390"/>
      <c r="K56" s="390"/>
      <c r="L56" s="390"/>
    </row>
    <row r="57" spans="1:16" ht="15">
      <c r="A57" s="19" t="s">
        <v>1885</v>
      </c>
      <c r="B57" s="48"/>
      <c r="C57" s="48"/>
      <c r="E57" s="48"/>
      <c r="F57" s="48"/>
      <c r="G57" s="370"/>
      <c r="H57" s="370"/>
      <c r="I57" s="10"/>
      <c r="J57" s="1"/>
      <c r="K57" s="1"/>
      <c r="L57" s="1"/>
    </row>
    <row r="58" spans="1:16" ht="15">
      <c r="A58" s="23"/>
      <c r="B58" s="171" t="str">
        <f>Заполнить!$B$17</f>
        <v>20 січня 2020 року</v>
      </c>
      <c r="C58" s="151"/>
      <c r="E58" s="48"/>
      <c r="F58" s="48"/>
      <c r="G58" s="10"/>
      <c r="H58" s="10"/>
      <c r="I58" s="10"/>
      <c r="J58" s="1"/>
      <c r="K58" s="1"/>
      <c r="L58" s="1"/>
    </row>
    <row r="59" spans="1:16" ht="15">
      <c r="B59" s="172" t="s">
        <v>636</v>
      </c>
      <c r="C59" s="152"/>
      <c r="E59" s="18"/>
      <c r="F59" s="18"/>
      <c r="G59" s="18"/>
      <c r="H59" s="18"/>
      <c r="I59" s="18"/>
      <c r="J59" s="18"/>
      <c r="K59" s="18"/>
      <c r="L59" s="18"/>
    </row>
    <row r="60" spans="1:16" ht="15">
      <c r="A60" s="1"/>
      <c r="B60" s="202"/>
      <c r="E60" s="18"/>
      <c r="F60" s="18"/>
      <c r="G60" s="18"/>
      <c r="H60" s="18"/>
      <c r="I60" s="18"/>
      <c r="J60" s="18"/>
      <c r="K60" s="18"/>
      <c r="L60" s="18"/>
    </row>
    <row r="61" spans="1:16" ht="15">
      <c r="A61" s="164"/>
      <c r="B61" s="29"/>
      <c r="C61" s="29"/>
      <c r="E61" s="51"/>
      <c r="F61" s="51"/>
      <c r="G61" s="51"/>
      <c r="H61" s="51"/>
      <c r="I61" s="51"/>
      <c r="J61" s="51"/>
      <c r="K61" s="51"/>
      <c r="L61" s="51"/>
    </row>
    <row r="62" spans="1:16" ht="15">
      <c r="A62" s="164"/>
      <c r="B62" s="10"/>
      <c r="C62" s="10"/>
      <c r="E62" s="10"/>
      <c r="F62" s="10"/>
      <c r="G62" s="18"/>
      <c r="H62" s="18"/>
      <c r="I62" s="18"/>
      <c r="J62" s="18"/>
      <c r="K62" s="18"/>
      <c r="L62" s="18"/>
    </row>
    <row r="63" spans="1:16" s="7" customFormat="1">
      <c r="A63" s="164"/>
    </row>
  </sheetData>
  <sheetProtection formatColumns="0" formatRows="0"/>
  <mergeCells count="22">
    <mergeCell ref="J7:M7"/>
    <mergeCell ref="J9:M9"/>
    <mergeCell ref="J1:M1"/>
    <mergeCell ref="J2:M2"/>
    <mergeCell ref="J3:M3"/>
    <mergeCell ref="J6:K6"/>
    <mergeCell ref="L6:M6"/>
    <mergeCell ref="A15:P15"/>
    <mergeCell ref="A16:P16"/>
    <mergeCell ref="N17:O17"/>
    <mergeCell ref="N18:O18"/>
    <mergeCell ref="A19:P19"/>
    <mergeCell ref="A20:P20"/>
    <mergeCell ref="A52:B52"/>
    <mergeCell ref="G57:H57"/>
    <mergeCell ref="A21:P21"/>
    <mergeCell ref="A22:P22"/>
    <mergeCell ref="A23:P23"/>
    <mergeCell ref="H56:L56"/>
    <mergeCell ref="H53:L53"/>
    <mergeCell ref="I55:L55"/>
    <mergeCell ref="I52:L52"/>
  </mergeCells>
  <pageMargins left="0.19685039370078741" right="0.19685039370078741" top="0.39370078740157483" bottom="0.19685039370078741" header="0.39370078740157483" footer="0.19685039370078741"/>
  <pageSetup paperSize="9" scale="73" orientation="landscape"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8"/>
  <sheetViews>
    <sheetView workbookViewId="0">
      <selection activeCell="A3" sqref="A3"/>
    </sheetView>
  </sheetViews>
  <sheetFormatPr defaultRowHeight="12.75"/>
  <cols>
    <col min="1" max="1" width="58" style="68" customWidth="1"/>
    <col min="2" max="2" width="6.85546875" style="68" customWidth="1"/>
    <col min="3" max="3" width="14.42578125" style="68" customWidth="1"/>
    <col min="4" max="13" width="11.7109375" style="68" customWidth="1"/>
    <col min="14" max="14" width="14.5703125" style="68" customWidth="1"/>
    <col min="15" max="16" width="11.7109375" style="68" customWidth="1"/>
    <col min="17" max="16384" width="9.140625" style="68"/>
  </cols>
  <sheetData>
    <row r="1" spans="1:18">
      <c r="J1" s="508" t="s">
        <v>2847</v>
      </c>
      <c r="K1" s="508"/>
      <c r="L1" s="508"/>
      <c r="M1" s="508"/>
      <c r="N1" s="508"/>
      <c r="O1" s="508"/>
      <c r="P1" s="508"/>
    </row>
    <row r="2" spans="1:18" ht="10.5" customHeight="1">
      <c r="J2" s="508"/>
      <c r="K2" s="508"/>
      <c r="L2" s="508"/>
      <c r="M2" s="508"/>
      <c r="N2" s="508"/>
      <c r="O2" s="508"/>
      <c r="P2" s="508"/>
    </row>
    <row r="3" spans="1:18" ht="36" customHeight="1">
      <c r="J3" s="508"/>
      <c r="K3" s="508"/>
      <c r="L3" s="508"/>
      <c r="M3" s="508"/>
      <c r="N3" s="508"/>
      <c r="O3" s="508"/>
      <c r="P3" s="508"/>
    </row>
    <row r="4" spans="1:18" ht="2.25" customHeight="1"/>
    <row r="5" spans="1:18" ht="15.75">
      <c r="A5" s="509" t="s">
        <v>6147</v>
      </c>
      <c r="B5" s="509"/>
      <c r="C5" s="509"/>
      <c r="D5" s="509"/>
      <c r="E5" s="509"/>
      <c r="F5" s="509"/>
      <c r="G5" s="509"/>
      <c r="H5" s="509"/>
      <c r="I5" s="509"/>
      <c r="J5" s="509"/>
      <c r="K5" s="509"/>
      <c r="L5" s="509"/>
      <c r="M5" s="509"/>
      <c r="N5" s="509"/>
      <c r="O5" s="509"/>
      <c r="P5" s="509"/>
    </row>
    <row r="6" spans="1:18" ht="15.75" hidden="1">
      <c r="A6" s="393"/>
      <c r="B6" s="393"/>
      <c r="C6" s="393"/>
      <c r="D6" s="393"/>
      <c r="E6" s="393"/>
      <c r="F6" s="393"/>
      <c r="G6" s="393"/>
      <c r="H6" s="393"/>
      <c r="I6" s="393"/>
      <c r="J6" s="393"/>
      <c r="K6" s="393"/>
      <c r="L6" s="393"/>
      <c r="M6" s="393"/>
      <c r="N6" s="393"/>
      <c r="O6" s="393"/>
      <c r="P6" s="393"/>
      <c r="Q6" s="71"/>
      <c r="R6" s="71"/>
    </row>
    <row r="7" spans="1:18" ht="15.75">
      <c r="A7" s="392" t="str">
        <f>CONCATENATE(Заполнить!$B$3,"  ",Заполнить!$B$2)</f>
        <v>04054334  Коломийська міська рада</v>
      </c>
      <c r="B7" s="392"/>
      <c r="C7" s="392"/>
      <c r="D7" s="392"/>
      <c r="E7" s="392"/>
      <c r="F7" s="392"/>
      <c r="G7" s="392"/>
      <c r="H7" s="392"/>
      <c r="I7" s="392"/>
      <c r="J7" s="392"/>
      <c r="K7" s="392"/>
      <c r="L7" s="392"/>
      <c r="M7" s="392"/>
      <c r="N7" s="392"/>
      <c r="O7" s="392"/>
      <c r="P7" s="392"/>
      <c r="Q7" s="72"/>
      <c r="R7" s="72"/>
    </row>
    <row r="8" spans="1:18">
      <c r="A8" s="390" t="s">
        <v>1860</v>
      </c>
      <c r="B8" s="390"/>
      <c r="C8" s="390"/>
      <c r="D8" s="390"/>
      <c r="E8" s="390"/>
      <c r="F8" s="390"/>
      <c r="G8" s="390"/>
      <c r="H8" s="390"/>
      <c r="I8" s="390"/>
      <c r="J8" s="390"/>
      <c r="K8" s="390"/>
      <c r="L8" s="390"/>
      <c r="M8" s="390"/>
      <c r="N8" s="390"/>
      <c r="O8" s="390"/>
      <c r="P8" s="390"/>
      <c r="Q8" s="63"/>
      <c r="R8" s="63"/>
    </row>
    <row r="9" spans="1:18" ht="15.75">
      <c r="A9" s="392" t="str">
        <f>Заполнить!$B$4</f>
        <v>м. Коломия</v>
      </c>
      <c r="B9" s="392"/>
      <c r="C9" s="392"/>
      <c r="D9" s="392"/>
      <c r="E9" s="392"/>
      <c r="F9" s="392"/>
      <c r="G9" s="392"/>
      <c r="H9" s="392"/>
      <c r="I9" s="392"/>
      <c r="J9" s="392"/>
      <c r="K9" s="392"/>
      <c r="L9" s="392"/>
      <c r="M9" s="392"/>
      <c r="N9" s="392"/>
      <c r="O9" s="392"/>
      <c r="P9" s="392"/>
      <c r="Q9" s="72"/>
      <c r="R9" s="72"/>
    </row>
    <row r="10" spans="1:18">
      <c r="A10" s="390" t="s">
        <v>46</v>
      </c>
      <c r="B10" s="390"/>
      <c r="C10" s="390"/>
      <c r="D10" s="390"/>
      <c r="E10" s="390"/>
      <c r="F10" s="390"/>
      <c r="G10" s="390"/>
      <c r="H10" s="390"/>
      <c r="I10" s="390"/>
      <c r="J10" s="390"/>
      <c r="K10" s="390"/>
      <c r="L10" s="390"/>
      <c r="M10" s="390"/>
      <c r="N10" s="390"/>
      <c r="O10" s="390"/>
      <c r="P10" s="390"/>
      <c r="Q10" s="63"/>
      <c r="R10" s="63"/>
    </row>
    <row r="11" spans="1:18" ht="15.75">
      <c r="A11" s="397" t="str">
        <f>CONCATENATE("Вид бюджету  ",IF(Заполнить!$B$5=1,"ДЕРЖАВНИЙ","МІСЦЕВИЙ"))</f>
        <v>Вид бюджету  МІСЦЕВИЙ</v>
      </c>
      <c r="B11" s="397"/>
      <c r="C11" s="397"/>
      <c r="D11" s="397"/>
      <c r="E11" s="397"/>
      <c r="F11" s="397"/>
      <c r="G11" s="397"/>
      <c r="H11" s="397"/>
      <c r="I11" s="397"/>
      <c r="J11" s="397"/>
      <c r="K11" s="397"/>
      <c r="L11" s="397"/>
      <c r="M11" s="397"/>
      <c r="N11" s="397"/>
      <c r="O11" s="397"/>
      <c r="P11" s="397"/>
      <c r="Q11" s="73"/>
      <c r="R11" s="73"/>
    </row>
    <row r="12" spans="1:18" ht="15">
      <c r="A12" s="394" t="str">
        <f>IF(Заполнить!B5=1,CONCATENATE("код та назва відомчої класифікації видатків та кредитування бюджету   ",Заполнить!$B$22,"  ",Заполнить!$C$22),CONCATENATE("код та назва відомчої класифікації видатків та кредитування бюджету   ",Заполнить!$B$21,"  ",Заполнить!$C$21))</f>
        <v>код та назва відомчої класифікації видатків та кредитування бюджету   01  Апарат (секретаріат) місцевої ради, Верховної Ради Автономної Республіки Крим, обласні, Київська та Севастопольська міські ради, районні ради і ради міст обласного та республіканського Автономної Республіки Крим, районного значення, селищні, сільські ради, районні ради у міста</v>
      </c>
      <c r="B12" s="394"/>
      <c r="C12" s="394"/>
      <c r="D12" s="394"/>
      <c r="E12" s="394"/>
      <c r="F12" s="394"/>
      <c r="G12" s="394"/>
      <c r="H12" s="394"/>
      <c r="I12" s="394"/>
      <c r="J12" s="394"/>
      <c r="K12" s="394"/>
      <c r="L12" s="394"/>
      <c r="M12" s="394"/>
      <c r="N12" s="394"/>
      <c r="O12" s="394"/>
      <c r="P12" s="394"/>
      <c r="Q12" s="74"/>
      <c r="R12" s="74"/>
    </row>
    <row r="13" spans="1:18" ht="15">
      <c r="A13" s="394" t="str">
        <f>IF(Заполнить!$B$5=1,CONCATENATE("код та назва програмної класифікації видатків та кредитування державного бюджету  ",Заполнить!$B$23,"  ",Заполнить!$D$23),CONCATENATE("код та назва програмної класифікації видатків та кредитування державного бюджету  "))</f>
        <v xml:space="preserve">код та назва програмної класифікації видатків та кредитування державного бюджету  </v>
      </c>
      <c r="B13" s="394"/>
      <c r="C13" s="394"/>
      <c r="D13" s="394"/>
      <c r="E13" s="394"/>
      <c r="F13" s="394"/>
      <c r="G13" s="394"/>
      <c r="H13" s="394"/>
      <c r="I13" s="394"/>
      <c r="J13" s="394"/>
      <c r="K13" s="394"/>
      <c r="L13" s="394"/>
      <c r="M13" s="394"/>
      <c r="N13" s="394"/>
      <c r="O13" s="394"/>
      <c r="P13" s="394"/>
      <c r="Q13" s="74"/>
      <c r="R13" s="74"/>
    </row>
    <row r="14" spans="1:18" ht="30.75" customHeight="1">
      <c r="A14" s="395" t="s">
        <v>6243</v>
      </c>
      <c r="B14" s="395"/>
      <c r="C14" s="395"/>
      <c r="D14" s="395"/>
      <c r="E14" s="395"/>
      <c r="F14" s="395"/>
      <c r="G14" s="395"/>
      <c r="H14" s="395"/>
      <c r="I14" s="395"/>
      <c r="J14" s="395"/>
      <c r="K14" s="395"/>
      <c r="L14" s="395"/>
      <c r="M14" s="395"/>
      <c r="N14" s="395"/>
      <c r="O14" s="395"/>
      <c r="P14" s="395"/>
      <c r="Q14" s="74"/>
      <c r="R14" s="74"/>
    </row>
    <row r="15" spans="1:18">
      <c r="P15" s="68" t="s">
        <v>635</v>
      </c>
    </row>
    <row r="16" spans="1:18" ht="15.75" customHeight="1">
      <c r="A16" s="498" t="s">
        <v>1011</v>
      </c>
      <c r="B16" s="498" t="s">
        <v>618</v>
      </c>
      <c r="C16" s="498" t="s">
        <v>641</v>
      </c>
      <c r="D16" s="504" t="s">
        <v>6</v>
      </c>
      <c r="E16" s="505"/>
      <c r="F16" s="505"/>
      <c r="G16" s="505"/>
      <c r="H16" s="505"/>
      <c r="I16" s="497" t="s">
        <v>2853</v>
      </c>
      <c r="J16" s="497"/>
      <c r="K16" s="497"/>
      <c r="L16" s="497"/>
      <c r="M16" s="497"/>
      <c r="N16" s="497" t="s">
        <v>2854</v>
      </c>
      <c r="O16" s="497"/>
      <c r="P16" s="497"/>
    </row>
    <row r="17" spans="1:16" ht="15.75" customHeight="1">
      <c r="A17" s="499"/>
      <c r="B17" s="499"/>
      <c r="C17" s="499"/>
      <c r="D17" s="506"/>
      <c r="E17" s="507"/>
      <c r="F17" s="507"/>
      <c r="G17" s="507"/>
      <c r="H17" s="507"/>
      <c r="I17" s="497"/>
      <c r="J17" s="497"/>
      <c r="K17" s="497"/>
      <c r="L17" s="497"/>
      <c r="M17" s="497"/>
      <c r="N17" s="497" t="s">
        <v>626</v>
      </c>
      <c r="O17" s="497"/>
      <c r="P17" s="497"/>
    </row>
    <row r="18" spans="1:16" ht="15.75" customHeight="1">
      <c r="A18" s="499"/>
      <c r="B18" s="499"/>
      <c r="C18" s="499"/>
      <c r="D18" s="498" t="s">
        <v>80</v>
      </c>
      <c r="E18" s="502" t="s">
        <v>3474</v>
      </c>
      <c r="F18" s="503"/>
      <c r="G18" s="503"/>
      <c r="H18" s="503"/>
      <c r="I18" s="497" t="s">
        <v>80</v>
      </c>
      <c r="J18" s="497" t="s">
        <v>3474</v>
      </c>
      <c r="K18" s="497"/>
      <c r="L18" s="497"/>
      <c r="M18" s="497"/>
      <c r="N18" s="497"/>
      <c r="O18" s="497"/>
      <c r="P18" s="497"/>
    </row>
    <row r="19" spans="1:16" ht="15.75">
      <c r="A19" s="500"/>
      <c r="B19" s="500"/>
      <c r="C19" s="500"/>
      <c r="D19" s="500"/>
      <c r="E19" s="69">
        <v>25010100</v>
      </c>
      <c r="F19" s="69">
        <v>25010200</v>
      </c>
      <c r="G19" s="69">
        <v>25010300</v>
      </c>
      <c r="H19" s="117">
        <v>25010400</v>
      </c>
      <c r="I19" s="497"/>
      <c r="J19" s="119">
        <v>25020100</v>
      </c>
      <c r="K19" s="119">
        <v>25020200</v>
      </c>
      <c r="L19" s="119">
        <v>25020300</v>
      </c>
      <c r="M19" s="197">
        <v>25020400</v>
      </c>
      <c r="N19" s="199"/>
      <c r="O19" s="200"/>
      <c r="P19" s="201"/>
    </row>
    <row r="20" spans="1:16" ht="15.75">
      <c r="A20" s="69" t="s">
        <v>619</v>
      </c>
      <c r="B20" s="69" t="s">
        <v>620</v>
      </c>
      <c r="C20" s="69" t="s">
        <v>621</v>
      </c>
      <c r="D20" s="69" t="s">
        <v>622</v>
      </c>
      <c r="E20" s="69" t="s">
        <v>623</v>
      </c>
      <c r="F20" s="69" t="s">
        <v>627</v>
      </c>
      <c r="G20" s="69" t="s">
        <v>628</v>
      </c>
      <c r="H20" s="69" t="s">
        <v>629</v>
      </c>
      <c r="I20" s="118" t="s">
        <v>630</v>
      </c>
      <c r="J20" s="118" t="s">
        <v>631</v>
      </c>
      <c r="K20" s="118">
        <v>11</v>
      </c>
      <c r="L20" s="118">
        <v>12</v>
      </c>
      <c r="M20" s="184">
        <v>13</v>
      </c>
      <c r="N20" s="119">
        <v>14</v>
      </c>
      <c r="O20" s="119">
        <v>15</v>
      </c>
      <c r="P20" s="183">
        <v>16</v>
      </c>
    </row>
    <row r="21" spans="1:16" ht="15.75">
      <c r="A21" s="70" t="s">
        <v>633</v>
      </c>
      <c r="B21" s="69" t="s">
        <v>624</v>
      </c>
      <c r="C21" s="145">
        <v>300000</v>
      </c>
      <c r="D21" s="145">
        <f>D22+D23</f>
        <v>0</v>
      </c>
      <c r="E21" s="145">
        <f t="shared" ref="E21:M21" si="0">E22</f>
        <v>0</v>
      </c>
      <c r="F21" s="145">
        <f t="shared" si="0"/>
        <v>0</v>
      </c>
      <c r="G21" s="145">
        <f t="shared" si="0"/>
        <v>0</v>
      </c>
      <c r="H21" s="145">
        <f t="shared" si="0"/>
        <v>0</v>
      </c>
      <c r="I21" s="145">
        <f>I22+I23</f>
        <v>0</v>
      </c>
      <c r="J21" s="145">
        <f t="shared" si="0"/>
        <v>0</v>
      </c>
      <c r="K21" s="145">
        <f t="shared" si="0"/>
        <v>0</v>
      </c>
      <c r="L21" s="145">
        <f t="shared" si="0"/>
        <v>0</v>
      </c>
      <c r="M21" s="145">
        <f t="shared" si="0"/>
        <v>0</v>
      </c>
      <c r="N21" s="145">
        <v>300000</v>
      </c>
      <c r="O21" s="198">
        <f>O22+O23</f>
        <v>0</v>
      </c>
      <c r="P21" s="198">
        <f>P22+P23</f>
        <v>0</v>
      </c>
    </row>
    <row r="22" spans="1:16" ht="15.75">
      <c r="A22" s="190" t="s">
        <v>632</v>
      </c>
      <c r="B22" s="185" t="s">
        <v>624</v>
      </c>
      <c r="C22" s="191">
        <v>300000</v>
      </c>
      <c r="D22" s="191">
        <f>SUM(E22:H22)</f>
        <v>0</v>
      </c>
      <c r="E22" s="192">
        <v>0</v>
      </c>
      <c r="F22" s="192">
        <v>0</v>
      </c>
      <c r="G22" s="192">
        <v>0</v>
      </c>
      <c r="H22" s="192">
        <v>0</v>
      </c>
      <c r="I22" s="191">
        <f>SUM(J22:M22)</f>
        <v>0</v>
      </c>
      <c r="J22" s="192">
        <v>0</v>
      </c>
      <c r="K22" s="192">
        <v>0</v>
      </c>
      <c r="L22" s="192">
        <v>0</v>
      </c>
      <c r="M22" s="192">
        <v>0</v>
      </c>
      <c r="N22" s="191">
        <v>300000</v>
      </c>
      <c r="O22" s="192">
        <v>0</v>
      </c>
      <c r="P22" s="192">
        <v>0</v>
      </c>
    </row>
    <row r="23" spans="1:16" ht="15.75">
      <c r="A23" s="193" t="s">
        <v>2855</v>
      </c>
      <c r="B23" s="185" t="s">
        <v>624</v>
      </c>
      <c r="C23" s="145" t="s">
        <v>1004</v>
      </c>
      <c r="D23" s="194">
        <v>0</v>
      </c>
      <c r="E23" s="196" t="s">
        <v>47</v>
      </c>
      <c r="F23" s="196" t="s">
        <v>47</v>
      </c>
      <c r="G23" s="196" t="s">
        <v>47</v>
      </c>
      <c r="H23" s="196" t="s">
        <v>47</v>
      </c>
      <c r="I23" s="194">
        <v>0</v>
      </c>
      <c r="J23" s="196" t="s">
        <v>47</v>
      </c>
      <c r="K23" s="196" t="s">
        <v>47</v>
      </c>
      <c r="L23" s="196" t="s">
        <v>47</v>
      </c>
      <c r="M23" s="196" t="s">
        <v>47</v>
      </c>
      <c r="N23" s="145" t="s">
        <v>1004</v>
      </c>
      <c r="O23" s="195">
        <v>0</v>
      </c>
      <c r="P23" s="195">
        <v>0</v>
      </c>
    </row>
    <row r="24" spans="1:16" ht="15.75">
      <c r="A24" s="38" t="s">
        <v>69</v>
      </c>
      <c r="B24" s="36" t="s">
        <v>47</v>
      </c>
      <c r="C24" s="145">
        <v>300000</v>
      </c>
      <c r="D24" s="132">
        <f>SUM(E24:H24)</f>
        <v>0</v>
      </c>
      <c r="E24" s="132">
        <f t="shared" ref="E24:P24" si="1">E25+E60+E80+E81+E85</f>
        <v>0</v>
      </c>
      <c r="F24" s="132">
        <f t="shared" si="1"/>
        <v>0</v>
      </c>
      <c r="G24" s="132">
        <f t="shared" si="1"/>
        <v>0</v>
      </c>
      <c r="H24" s="132">
        <f t="shared" si="1"/>
        <v>0</v>
      </c>
      <c r="I24" s="132">
        <f t="shared" ref="I24:I55" si="2">SUM(J24:M24)</f>
        <v>0</v>
      </c>
      <c r="J24" s="132">
        <f t="shared" si="1"/>
        <v>0</v>
      </c>
      <c r="K24" s="132">
        <f>K25+K60+K80+K81+K85</f>
        <v>0</v>
      </c>
      <c r="L24" s="132">
        <f>L25+L60+L80+L81+L85</f>
        <v>0</v>
      </c>
      <c r="M24" s="132">
        <f t="shared" si="1"/>
        <v>0</v>
      </c>
      <c r="N24" s="145">
        <v>300000</v>
      </c>
      <c r="O24" s="132">
        <f t="shared" si="1"/>
        <v>0</v>
      </c>
      <c r="P24" s="132">
        <f t="shared" si="1"/>
        <v>0</v>
      </c>
    </row>
    <row r="25" spans="1:16" s="140" customFormat="1" ht="15">
      <c r="A25" s="138" t="str">
        <f>VLOOKUP(B25,ДовКЕКВ!A:B,2,FALSE)</f>
        <v>Поточні видатки</v>
      </c>
      <c r="B25" s="139">
        <v>2000</v>
      </c>
      <c r="C25" s="132">
        <f t="shared" ref="C25:C53" si="3">D25+I25+O25+P25</f>
        <v>0</v>
      </c>
      <c r="D25" s="132">
        <f t="shared" ref="D25:D85" si="4">SUM(E25:H25)</f>
        <v>0</v>
      </c>
      <c r="E25" s="132">
        <f t="shared" ref="E25:P25" si="5">E26+E31+E48+E51+E55+E59</f>
        <v>0</v>
      </c>
      <c r="F25" s="132">
        <f t="shared" si="5"/>
        <v>0</v>
      </c>
      <c r="G25" s="132">
        <f t="shared" si="5"/>
        <v>0</v>
      </c>
      <c r="H25" s="132">
        <f t="shared" si="5"/>
        <v>0</v>
      </c>
      <c r="I25" s="132">
        <f t="shared" si="2"/>
        <v>0</v>
      </c>
      <c r="J25" s="132">
        <f t="shared" si="5"/>
        <v>0</v>
      </c>
      <c r="K25" s="132">
        <f>K26+K31+K48+K51+K55+K59</f>
        <v>0</v>
      </c>
      <c r="L25" s="132">
        <f>L26+L31+L48+L51+L55+L59</f>
        <v>0</v>
      </c>
      <c r="M25" s="132">
        <f t="shared" si="5"/>
        <v>0</v>
      </c>
      <c r="N25" s="132">
        <v>0</v>
      </c>
      <c r="O25" s="132">
        <f t="shared" si="5"/>
        <v>0</v>
      </c>
      <c r="P25" s="132">
        <f t="shared" si="5"/>
        <v>0</v>
      </c>
    </row>
    <row r="26" spans="1:16" s="140" customFormat="1" ht="15">
      <c r="A26" s="138" t="s">
        <v>969</v>
      </c>
      <c r="B26" s="139">
        <v>2100</v>
      </c>
      <c r="C26" s="132">
        <f t="shared" si="3"/>
        <v>0</v>
      </c>
      <c r="D26" s="132">
        <f t="shared" si="4"/>
        <v>0</v>
      </c>
      <c r="E26" s="132">
        <f t="shared" ref="E26:P26" si="6">E27+E30</f>
        <v>0</v>
      </c>
      <c r="F26" s="132">
        <f t="shared" si="6"/>
        <v>0</v>
      </c>
      <c r="G26" s="132">
        <f t="shared" si="6"/>
        <v>0</v>
      </c>
      <c r="H26" s="132">
        <f t="shared" si="6"/>
        <v>0</v>
      </c>
      <c r="I26" s="132">
        <f t="shared" si="2"/>
        <v>0</v>
      </c>
      <c r="J26" s="132">
        <f t="shared" si="6"/>
        <v>0</v>
      </c>
      <c r="K26" s="132">
        <f>K27+K30</f>
        <v>0</v>
      </c>
      <c r="L26" s="132">
        <f>L27+L30</f>
        <v>0</v>
      </c>
      <c r="M26" s="132">
        <f t="shared" si="6"/>
        <v>0</v>
      </c>
      <c r="N26" s="132"/>
      <c r="O26" s="132">
        <f t="shared" si="6"/>
        <v>0</v>
      </c>
      <c r="P26" s="132">
        <f t="shared" si="6"/>
        <v>0</v>
      </c>
    </row>
    <row r="27" spans="1:16" s="140" customFormat="1" ht="15">
      <c r="A27" s="138" t="str">
        <f>VLOOKUP(B27,ДовКЕКВ!A:B,2,FALSE)</f>
        <v>Оплата праці</v>
      </c>
      <c r="B27" s="139">
        <v>2110</v>
      </c>
      <c r="C27" s="132">
        <f t="shared" si="3"/>
        <v>0</v>
      </c>
      <c r="D27" s="132">
        <f t="shared" si="4"/>
        <v>0</v>
      </c>
      <c r="E27" s="132">
        <f t="shared" ref="E27:P27" si="7">SUM(E28:E29)</f>
        <v>0</v>
      </c>
      <c r="F27" s="132">
        <f t="shared" si="7"/>
        <v>0</v>
      </c>
      <c r="G27" s="132">
        <f t="shared" si="7"/>
        <v>0</v>
      </c>
      <c r="H27" s="132">
        <f t="shared" si="7"/>
        <v>0</v>
      </c>
      <c r="I27" s="132">
        <f t="shared" si="2"/>
        <v>0</v>
      </c>
      <c r="J27" s="132">
        <f t="shared" si="7"/>
        <v>0</v>
      </c>
      <c r="K27" s="132">
        <f>SUM(K28:K29)</f>
        <v>0</v>
      </c>
      <c r="L27" s="132">
        <f>SUM(L28:L29)</f>
        <v>0</v>
      </c>
      <c r="M27" s="132">
        <f t="shared" si="7"/>
        <v>0</v>
      </c>
      <c r="N27" s="132">
        <f t="shared" si="7"/>
        <v>0</v>
      </c>
      <c r="O27" s="132">
        <f t="shared" si="7"/>
        <v>0</v>
      </c>
      <c r="P27" s="132">
        <f t="shared" si="7"/>
        <v>0</v>
      </c>
    </row>
    <row r="28" spans="1:16" ht="15">
      <c r="A28" s="125" t="str">
        <f>VLOOKUP(B28,ДовКЕКВ!A:B,2,FALSE)</f>
        <v>Заробітна плата</v>
      </c>
      <c r="B28" s="124">
        <v>2111</v>
      </c>
      <c r="C28" s="132">
        <f t="shared" si="3"/>
        <v>0</v>
      </c>
      <c r="D28" s="132">
        <f t="shared" si="4"/>
        <v>0</v>
      </c>
      <c r="E28" s="131">
        <v>0</v>
      </c>
      <c r="F28" s="131">
        <v>0</v>
      </c>
      <c r="G28" s="131">
        <v>0</v>
      </c>
      <c r="H28" s="131">
        <v>0</v>
      </c>
      <c r="I28" s="132">
        <f t="shared" si="2"/>
        <v>0</v>
      </c>
      <c r="J28" s="131">
        <v>0</v>
      </c>
      <c r="K28" s="131">
        <v>0</v>
      </c>
      <c r="L28" s="131">
        <v>0</v>
      </c>
      <c r="M28" s="131">
        <v>0</v>
      </c>
      <c r="N28" s="131">
        <v>0</v>
      </c>
      <c r="O28" s="131">
        <v>0</v>
      </c>
      <c r="P28" s="131">
        <v>0</v>
      </c>
    </row>
    <row r="29" spans="1:16" ht="15">
      <c r="A29" s="125" t="str">
        <f>VLOOKUP(B29,ДовКЕКВ!A:B,2,FALSE)</f>
        <v>Грошове забезпечення військовослужбовців</v>
      </c>
      <c r="B29" s="124">
        <v>2112</v>
      </c>
      <c r="C29" s="132">
        <f t="shared" si="3"/>
        <v>0</v>
      </c>
      <c r="D29" s="132">
        <f t="shared" si="4"/>
        <v>0</v>
      </c>
      <c r="E29" s="131">
        <v>0</v>
      </c>
      <c r="F29" s="131">
        <v>0</v>
      </c>
      <c r="G29" s="131">
        <v>0</v>
      </c>
      <c r="H29" s="131">
        <v>0</v>
      </c>
      <c r="I29" s="132">
        <f t="shared" si="2"/>
        <v>0</v>
      </c>
      <c r="J29" s="131">
        <v>0</v>
      </c>
      <c r="K29" s="131">
        <v>0</v>
      </c>
      <c r="L29" s="131">
        <v>0</v>
      </c>
      <c r="M29" s="131">
        <v>0</v>
      </c>
      <c r="N29" s="131">
        <v>0</v>
      </c>
      <c r="O29" s="131">
        <v>0</v>
      </c>
      <c r="P29" s="131">
        <v>0</v>
      </c>
    </row>
    <row r="30" spans="1:16" ht="15">
      <c r="A30" s="125" t="str">
        <f>VLOOKUP(B30,ДовКЕКВ!A:B,2,FALSE)</f>
        <v>Нарахування на оплату праці</v>
      </c>
      <c r="B30" s="124">
        <v>2120</v>
      </c>
      <c r="C30" s="132">
        <f t="shared" si="3"/>
        <v>0</v>
      </c>
      <c r="D30" s="132">
        <f t="shared" si="4"/>
        <v>0</v>
      </c>
      <c r="E30" s="131">
        <v>0</v>
      </c>
      <c r="F30" s="131">
        <v>0</v>
      </c>
      <c r="G30" s="131">
        <v>0</v>
      </c>
      <c r="H30" s="131">
        <v>0</v>
      </c>
      <c r="I30" s="132">
        <f t="shared" si="2"/>
        <v>0</v>
      </c>
      <c r="J30" s="131">
        <v>0</v>
      </c>
      <c r="K30" s="131">
        <v>0</v>
      </c>
      <c r="L30" s="131">
        <v>0</v>
      </c>
      <c r="M30" s="131">
        <v>0</v>
      </c>
      <c r="N30" s="131">
        <v>0</v>
      </c>
      <c r="O30" s="131">
        <v>0</v>
      </c>
      <c r="P30" s="131">
        <v>0</v>
      </c>
    </row>
    <row r="31" spans="1:16" s="140" customFormat="1" ht="15">
      <c r="A31" s="138" t="str">
        <f>VLOOKUP(B31,ДовКЕКВ!A:B,2,FALSE)</f>
        <v>Використання товарів і послуг</v>
      </c>
      <c r="B31" s="139">
        <v>2200</v>
      </c>
      <c r="C31" s="132">
        <f t="shared" si="3"/>
        <v>0</v>
      </c>
      <c r="D31" s="132">
        <f t="shared" si="4"/>
        <v>0</v>
      </c>
      <c r="E31" s="132">
        <f t="shared" ref="E31:P31" si="8">SUM(E32:E38)+E45</f>
        <v>0</v>
      </c>
      <c r="F31" s="132">
        <f t="shared" si="8"/>
        <v>0</v>
      </c>
      <c r="G31" s="132">
        <f t="shared" si="8"/>
        <v>0</v>
      </c>
      <c r="H31" s="132">
        <f t="shared" si="8"/>
        <v>0</v>
      </c>
      <c r="I31" s="132">
        <f t="shared" si="2"/>
        <v>0</v>
      </c>
      <c r="J31" s="132">
        <f t="shared" si="8"/>
        <v>0</v>
      </c>
      <c r="K31" s="132">
        <f>SUM(K32:K38)+K45</f>
        <v>0</v>
      </c>
      <c r="L31" s="132">
        <f>SUM(L32:L38)+L45</f>
        <v>0</v>
      </c>
      <c r="M31" s="132">
        <f t="shared" si="8"/>
        <v>0</v>
      </c>
      <c r="N31" s="132">
        <f>SUM(N32:N38)+N45</f>
        <v>0</v>
      </c>
      <c r="O31" s="132">
        <f>SUM(O32:O38)+O45</f>
        <v>0</v>
      </c>
      <c r="P31" s="132">
        <f t="shared" si="8"/>
        <v>0</v>
      </c>
    </row>
    <row r="32" spans="1:16" ht="15">
      <c r="A32" s="125" t="str">
        <f>VLOOKUP(B32,ДовКЕКВ!A:B,2,FALSE)</f>
        <v>Предмети, матеріали, обладнання та інвентар</v>
      </c>
      <c r="B32" s="124">
        <v>2210</v>
      </c>
      <c r="C32" s="132">
        <f t="shared" si="3"/>
        <v>0</v>
      </c>
      <c r="D32" s="132">
        <f t="shared" si="4"/>
        <v>0</v>
      </c>
      <c r="E32" s="131">
        <v>0</v>
      </c>
      <c r="F32" s="131">
        <v>0</v>
      </c>
      <c r="G32" s="131">
        <v>0</v>
      </c>
      <c r="H32" s="131">
        <v>0</v>
      </c>
      <c r="I32" s="132">
        <f t="shared" si="2"/>
        <v>0</v>
      </c>
      <c r="J32" s="131">
        <v>0</v>
      </c>
      <c r="K32" s="131">
        <v>0</v>
      </c>
      <c r="L32" s="131">
        <v>0</v>
      </c>
      <c r="M32" s="131">
        <v>0</v>
      </c>
      <c r="N32" s="131">
        <v>0</v>
      </c>
      <c r="O32" s="131">
        <v>0</v>
      </c>
      <c r="P32" s="131">
        <v>0</v>
      </c>
    </row>
    <row r="33" spans="1:16" ht="15">
      <c r="A33" s="125" t="str">
        <f>VLOOKUP(B33,ДовКЕКВ!A:B,2,FALSE)</f>
        <v>Медикаменти та перев'язувальні матеріали</v>
      </c>
      <c r="B33" s="124">
        <v>2220</v>
      </c>
      <c r="C33" s="132">
        <f t="shared" si="3"/>
        <v>0</v>
      </c>
      <c r="D33" s="132">
        <f t="shared" si="4"/>
        <v>0</v>
      </c>
      <c r="E33" s="131">
        <v>0</v>
      </c>
      <c r="F33" s="131">
        <v>0</v>
      </c>
      <c r="G33" s="131">
        <v>0</v>
      </c>
      <c r="H33" s="131">
        <v>0</v>
      </c>
      <c r="I33" s="132">
        <f t="shared" si="2"/>
        <v>0</v>
      </c>
      <c r="J33" s="131">
        <v>0</v>
      </c>
      <c r="K33" s="131">
        <v>0</v>
      </c>
      <c r="L33" s="131">
        <v>0</v>
      </c>
      <c r="M33" s="131">
        <v>0</v>
      </c>
      <c r="N33" s="131"/>
      <c r="O33" s="131">
        <v>0</v>
      </c>
      <c r="P33" s="131">
        <v>0</v>
      </c>
    </row>
    <row r="34" spans="1:16" ht="15">
      <c r="A34" s="125" t="str">
        <f>VLOOKUP(B34,ДовКЕКВ!A:B,2,FALSE)</f>
        <v>Продукти харчування</v>
      </c>
      <c r="B34" s="124">
        <v>2230</v>
      </c>
      <c r="C34" s="132">
        <f t="shared" si="3"/>
        <v>0</v>
      </c>
      <c r="D34" s="132">
        <f t="shared" si="4"/>
        <v>0</v>
      </c>
      <c r="E34" s="131" t="s">
        <v>1004</v>
      </c>
      <c r="F34" s="131">
        <v>0</v>
      </c>
      <c r="G34" s="131">
        <v>0</v>
      </c>
      <c r="H34" s="131">
        <v>0</v>
      </c>
      <c r="I34" s="132">
        <f t="shared" si="2"/>
        <v>0</v>
      </c>
      <c r="J34" s="131">
        <v>0</v>
      </c>
      <c r="K34" s="131">
        <v>0</v>
      </c>
      <c r="L34" s="131">
        <v>0</v>
      </c>
      <c r="M34" s="131">
        <v>0</v>
      </c>
      <c r="N34" s="131"/>
      <c r="O34" s="131">
        <v>0</v>
      </c>
      <c r="P34" s="131">
        <v>0</v>
      </c>
    </row>
    <row r="35" spans="1:16" ht="15">
      <c r="A35" s="125" t="str">
        <f>VLOOKUP(B35,ДовКЕКВ!A:B,2,FALSE)</f>
        <v>Оплата послуг (крім комунальних)</v>
      </c>
      <c r="B35" s="124">
        <v>2240</v>
      </c>
      <c r="C35" s="132">
        <f t="shared" si="3"/>
        <v>0</v>
      </c>
      <c r="D35" s="132">
        <f t="shared" si="4"/>
        <v>0</v>
      </c>
      <c r="E35" s="131">
        <v>0</v>
      </c>
      <c r="F35" s="131">
        <v>0</v>
      </c>
      <c r="G35" s="131">
        <v>0</v>
      </c>
      <c r="H35" s="131">
        <v>0</v>
      </c>
      <c r="I35" s="132">
        <f t="shared" si="2"/>
        <v>0</v>
      </c>
      <c r="J35" s="131">
        <v>0</v>
      </c>
      <c r="K35" s="131">
        <v>0</v>
      </c>
      <c r="L35" s="131">
        <v>0</v>
      </c>
      <c r="M35" s="131">
        <v>0</v>
      </c>
      <c r="N35" s="131"/>
      <c r="O35" s="131">
        <v>0</v>
      </c>
      <c r="P35" s="131">
        <v>0</v>
      </c>
    </row>
    <row r="36" spans="1:16" ht="15">
      <c r="A36" s="125" t="str">
        <f>VLOOKUP(B36,ДовКЕКВ!A:B,2,FALSE)</f>
        <v>Видатки на відрядження</v>
      </c>
      <c r="B36" s="124">
        <v>2250</v>
      </c>
      <c r="C36" s="132">
        <f t="shared" si="3"/>
        <v>0</v>
      </c>
      <c r="D36" s="132">
        <f t="shared" si="4"/>
        <v>0</v>
      </c>
      <c r="E36" s="131">
        <v>0</v>
      </c>
      <c r="F36" s="131">
        <v>0</v>
      </c>
      <c r="G36" s="131">
        <v>0</v>
      </c>
      <c r="H36" s="131">
        <v>0</v>
      </c>
      <c r="I36" s="132">
        <f t="shared" si="2"/>
        <v>0</v>
      </c>
      <c r="J36" s="131">
        <v>0</v>
      </c>
      <c r="K36" s="131">
        <v>0</v>
      </c>
      <c r="L36" s="131">
        <v>0</v>
      </c>
      <c r="M36" s="131">
        <v>0</v>
      </c>
      <c r="N36" s="131"/>
      <c r="O36" s="131">
        <v>0</v>
      </c>
      <c r="P36" s="131">
        <v>0</v>
      </c>
    </row>
    <row r="37" spans="1:16" ht="15">
      <c r="A37" s="134" t="str">
        <f>VLOOKUP(B37,ДовКЕКВ!A:B,2,FALSE)</f>
        <v>Видатки та заходи спеціального призначення</v>
      </c>
      <c r="B37" s="124">
        <v>2260</v>
      </c>
      <c r="C37" s="132">
        <f t="shared" si="3"/>
        <v>0</v>
      </c>
      <c r="D37" s="132">
        <f t="shared" si="4"/>
        <v>0</v>
      </c>
      <c r="E37" s="131">
        <v>0</v>
      </c>
      <c r="F37" s="131">
        <v>0</v>
      </c>
      <c r="G37" s="131">
        <v>0</v>
      </c>
      <c r="H37" s="131">
        <v>0</v>
      </c>
      <c r="I37" s="132">
        <f t="shared" si="2"/>
        <v>0</v>
      </c>
      <c r="J37" s="131">
        <v>0</v>
      </c>
      <c r="K37" s="131">
        <v>0</v>
      </c>
      <c r="L37" s="131">
        <v>0</v>
      </c>
      <c r="M37" s="131">
        <v>0</v>
      </c>
      <c r="N37" s="131"/>
      <c r="O37" s="131">
        <v>0</v>
      </c>
      <c r="P37" s="131">
        <v>0</v>
      </c>
    </row>
    <row r="38" spans="1:16" s="140" customFormat="1" ht="15">
      <c r="A38" s="138" t="str">
        <f>VLOOKUP(B38,ДовКЕКВ!A:B,2,FALSE)</f>
        <v>Оплата комунальних послуг та енергоносіїв</v>
      </c>
      <c r="B38" s="139">
        <v>2270</v>
      </c>
      <c r="C38" s="132">
        <f t="shared" si="3"/>
        <v>0</v>
      </c>
      <c r="D38" s="132">
        <f>SUM(E38:H38)</f>
        <v>0</v>
      </c>
      <c r="E38" s="132">
        <f>SUM(E39:E44)</f>
        <v>0</v>
      </c>
      <c r="F38" s="132">
        <f>SUM(F39:F44)</f>
        <v>0</v>
      </c>
      <c r="G38" s="132">
        <f>SUM(G39:G44)</f>
        <v>0</v>
      </c>
      <c r="H38" s="132">
        <f>SUM(H39:H44)</f>
        <v>0</v>
      </c>
      <c r="I38" s="132">
        <f t="shared" si="2"/>
        <v>0</v>
      </c>
      <c r="J38" s="132">
        <f>SUM(J39:J44)</f>
        <v>0</v>
      </c>
      <c r="K38" s="132">
        <f t="shared" ref="K38:P38" si="9">SUM(K39:K44)</f>
        <v>0</v>
      </c>
      <c r="L38" s="132">
        <f t="shared" si="9"/>
        <v>0</v>
      </c>
      <c r="M38" s="132">
        <f t="shared" si="9"/>
        <v>0</v>
      </c>
      <c r="N38" s="132">
        <f t="shared" si="9"/>
        <v>0</v>
      </c>
      <c r="O38" s="132">
        <f t="shared" si="9"/>
        <v>0</v>
      </c>
      <c r="P38" s="132">
        <f t="shared" si="9"/>
        <v>0</v>
      </c>
    </row>
    <row r="39" spans="1:16" ht="15">
      <c r="A39" s="125" t="str">
        <f>VLOOKUP(B39,ДовКЕКВ!A:B,2,FALSE)</f>
        <v>Оплата теплопостачання</v>
      </c>
      <c r="B39" s="124">
        <v>2271</v>
      </c>
      <c r="C39" s="132">
        <f t="shared" si="3"/>
        <v>0</v>
      </c>
      <c r="D39" s="132">
        <f t="shared" si="4"/>
        <v>0</v>
      </c>
      <c r="E39" s="131">
        <v>0</v>
      </c>
      <c r="F39" s="131">
        <v>0</v>
      </c>
      <c r="G39" s="131">
        <v>0</v>
      </c>
      <c r="H39" s="131">
        <v>0</v>
      </c>
      <c r="I39" s="132">
        <f t="shared" si="2"/>
        <v>0</v>
      </c>
      <c r="J39" s="131">
        <v>0</v>
      </c>
      <c r="K39" s="131">
        <v>0</v>
      </c>
      <c r="L39" s="131">
        <v>0</v>
      </c>
      <c r="M39" s="131">
        <v>0</v>
      </c>
      <c r="N39" s="131"/>
      <c r="O39" s="131">
        <v>0</v>
      </c>
      <c r="P39" s="131">
        <v>0</v>
      </c>
    </row>
    <row r="40" spans="1:16" ht="15">
      <c r="A40" s="125" t="str">
        <f>VLOOKUP(B40,ДовКЕКВ!A:B,2,FALSE)</f>
        <v>Оплата водопостачання та водовідведення</v>
      </c>
      <c r="B40" s="124">
        <v>2272</v>
      </c>
      <c r="C40" s="132">
        <f t="shared" si="3"/>
        <v>0</v>
      </c>
      <c r="D40" s="132">
        <f t="shared" si="4"/>
        <v>0</v>
      </c>
      <c r="E40" s="131">
        <v>0</v>
      </c>
      <c r="F40" s="131">
        <v>0</v>
      </c>
      <c r="G40" s="131">
        <v>0</v>
      </c>
      <c r="H40" s="131">
        <v>0</v>
      </c>
      <c r="I40" s="132">
        <f t="shared" si="2"/>
        <v>0</v>
      </c>
      <c r="J40" s="131">
        <v>0</v>
      </c>
      <c r="K40" s="131">
        <v>0</v>
      </c>
      <c r="L40" s="131">
        <v>0</v>
      </c>
      <c r="M40" s="131">
        <v>0</v>
      </c>
      <c r="N40" s="131"/>
      <c r="O40" s="131">
        <v>0</v>
      </c>
      <c r="P40" s="131">
        <v>0</v>
      </c>
    </row>
    <row r="41" spans="1:16" ht="15">
      <c r="A41" s="125" t="str">
        <f>VLOOKUP(B41,ДовКЕКВ!A:B,2,FALSE)</f>
        <v>Оплата електроенергії</v>
      </c>
      <c r="B41" s="124">
        <v>2273</v>
      </c>
      <c r="C41" s="132">
        <f t="shared" si="3"/>
        <v>0</v>
      </c>
      <c r="D41" s="132">
        <f t="shared" si="4"/>
        <v>0</v>
      </c>
      <c r="E41" s="131">
        <v>0</v>
      </c>
      <c r="F41" s="131">
        <v>0</v>
      </c>
      <c r="G41" s="131">
        <v>0</v>
      </c>
      <c r="H41" s="131">
        <v>0</v>
      </c>
      <c r="I41" s="132">
        <f t="shared" si="2"/>
        <v>0</v>
      </c>
      <c r="J41" s="131">
        <v>0</v>
      </c>
      <c r="K41" s="131">
        <v>0</v>
      </c>
      <c r="L41" s="131">
        <v>0</v>
      </c>
      <c r="M41" s="131">
        <v>0</v>
      </c>
      <c r="N41" s="131"/>
      <c r="O41" s="131">
        <v>0</v>
      </c>
      <c r="P41" s="131">
        <v>0</v>
      </c>
    </row>
    <row r="42" spans="1:16" ht="15">
      <c r="A42" s="125" t="str">
        <f>VLOOKUP(B42,ДовКЕКВ!A:B,2,FALSE)</f>
        <v>Оплата природного газу</v>
      </c>
      <c r="B42" s="124">
        <v>2274</v>
      </c>
      <c r="C42" s="132">
        <f t="shared" si="3"/>
        <v>0</v>
      </c>
      <c r="D42" s="132">
        <f t="shared" si="4"/>
        <v>0</v>
      </c>
      <c r="E42" s="131">
        <v>0</v>
      </c>
      <c r="F42" s="131">
        <v>0</v>
      </c>
      <c r="G42" s="131">
        <v>0</v>
      </c>
      <c r="H42" s="131">
        <v>0</v>
      </c>
      <c r="I42" s="132">
        <f t="shared" si="2"/>
        <v>0</v>
      </c>
      <c r="J42" s="131">
        <v>0</v>
      </c>
      <c r="K42" s="131">
        <v>0</v>
      </c>
      <c r="L42" s="131">
        <v>0</v>
      </c>
      <c r="M42" s="131">
        <v>0</v>
      </c>
      <c r="N42" s="131"/>
      <c r="O42" s="131">
        <v>0</v>
      </c>
      <c r="P42" s="131">
        <v>0</v>
      </c>
    </row>
    <row r="43" spans="1:16" ht="15">
      <c r="A43" s="125" t="str">
        <f>VLOOKUP(B43,ДовКЕКВ!A:B,2,FALSE)</f>
        <v>Оплата інших енергоносіїв та інших комунальних послуг</v>
      </c>
      <c r="B43" s="124">
        <v>2275</v>
      </c>
      <c r="C43" s="132">
        <f t="shared" si="3"/>
        <v>0</v>
      </c>
      <c r="D43" s="132">
        <f t="shared" si="4"/>
        <v>0</v>
      </c>
      <c r="E43" s="131">
        <v>0</v>
      </c>
      <c r="F43" s="131">
        <v>0</v>
      </c>
      <c r="G43" s="131">
        <v>0</v>
      </c>
      <c r="H43" s="131">
        <v>0</v>
      </c>
      <c r="I43" s="132">
        <f t="shared" si="2"/>
        <v>0</v>
      </c>
      <c r="J43" s="131">
        <v>0</v>
      </c>
      <c r="K43" s="131">
        <v>0</v>
      </c>
      <c r="L43" s="131">
        <v>0</v>
      </c>
      <c r="M43" s="131">
        <v>0</v>
      </c>
      <c r="N43" s="131"/>
      <c r="O43" s="131">
        <v>0</v>
      </c>
      <c r="P43" s="131">
        <v>0</v>
      </c>
    </row>
    <row r="44" spans="1:16" ht="15">
      <c r="A44" s="125" t="str">
        <f>VLOOKUP(B44,ДовКЕКВ!A:B,2,FALSE)</f>
        <v xml:space="preserve">Оплата енергосервісу </v>
      </c>
      <c r="B44" s="124">
        <v>2276</v>
      </c>
      <c r="C44" s="132">
        <f t="shared" si="3"/>
        <v>0</v>
      </c>
      <c r="D44" s="132">
        <f t="shared" si="4"/>
        <v>0</v>
      </c>
      <c r="E44" s="131">
        <v>0</v>
      </c>
      <c r="F44" s="131">
        <v>0</v>
      </c>
      <c r="G44" s="131">
        <v>0</v>
      </c>
      <c r="H44" s="131">
        <v>0</v>
      </c>
      <c r="I44" s="132">
        <f t="shared" si="2"/>
        <v>0</v>
      </c>
      <c r="J44" s="131">
        <v>0</v>
      </c>
      <c r="K44" s="131">
        <v>0</v>
      </c>
      <c r="L44" s="131">
        <v>0</v>
      </c>
      <c r="M44" s="131">
        <v>0</v>
      </c>
      <c r="N44" s="131"/>
      <c r="O44" s="131">
        <v>0</v>
      </c>
      <c r="P44" s="131">
        <v>0</v>
      </c>
    </row>
    <row r="45" spans="1:16" s="140" customFormat="1" ht="30">
      <c r="A45" s="138" t="str">
        <f>VLOOKUP(B45,ДовКЕКВ!A:B,2,FALSE)</f>
        <v>Дослідження і розробки, окремі заходи по реалізації державних (регіональних) програм</v>
      </c>
      <c r="B45" s="139">
        <v>2280</v>
      </c>
      <c r="C45" s="132">
        <f t="shared" si="3"/>
        <v>0</v>
      </c>
      <c r="D45" s="132">
        <f t="shared" si="4"/>
        <v>0</v>
      </c>
      <c r="E45" s="132">
        <f t="shared" ref="E45:P45" si="10">SUM(E46:E47)</f>
        <v>0</v>
      </c>
      <c r="F45" s="132">
        <f t="shared" si="10"/>
        <v>0</v>
      </c>
      <c r="G45" s="132">
        <f t="shared" si="10"/>
        <v>0</v>
      </c>
      <c r="H45" s="132">
        <f t="shared" si="10"/>
        <v>0</v>
      </c>
      <c r="I45" s="132">
        <f t="shared" si="2"/>
        <v>0</v>
      </c>
      <c r="J45" s="132">
        <f t="shared" si="10"/>
        <v>0</v>
      </c>
      <c r="K45" s="132">
        <f>SUM(K46:K47)</f>
        <v>0</v>
      </c>
      <c r="L45" s="132">
        <f>SUM(L46:L47)</f>
        <v>0</v>
      </c>
      <c r="M45" s="132">
        <f t="shared" si="10"/>
        <v>0</v>
      </c>
      <c r="N45" s="132">
        <f t="shared" si="10"/>
        <v>0</v>
      </c>
      <c r="O45" s="132">
        <f t="shared" si="10"/>
        <v>0</v>
      </c>
      <c r="P45" s="132">
        <f t="shared" si="10"/>
        <v>0</v>
      </c>
    </row>
    <row r="46" spans="1:16" ht="25.5" customHeight="1">
      <c r="A46" s="134" t="str">
        <f>VLOOKUP(B46,ДовКЕКВ!A:B,2,FALSE)</f>
        <v>Дослідження і розробки, окремі заходи розвитку по реалізації державних (регіональних) програм</v>
      </c>
      <c r="B46" s="124">
        <v>2281</v>
      </c>
      <c r="C46" s="132">
        <f t="shared" si="3"/>
        <v>0</v>
      </c>
      <c r="D46" s="132">
        <f t="shared" si="4"/>
        <v>0</v>
      </c>
      <c r="E46" s="131">
        <v>0</v>
      </c>
      <c r="F46" s="131">
        <v>0</v>
      </c>
      <c r="G46" s="131">
        <v>0</v>
      </c>
      <c r="H46" s="131">
        <v>0</v>
      </c>
      <c r="I46" s="132">
        <f t="shared" si="2"/>
        <v>0</v>
      </c>
      <c r="J46" s="131">
        <v>0</v>
      </c>
      <c r="K46" s="131">
        <v>0</v>
      </c>
      <c r="L46" s="131">
        <v>0</v>
      </c>
      <c r="M46" s="131">
        <v>0</v>
      </c>
      <c r="N46" s="131"/>
      <c r="O46" s="131">
        <v>0</v>
      </c>
      <c r="P46" s="131">
        <v>0</v>
      </c>
    </row>
    <row r="47" spans="1:16" ht="30">
      <c r="A47" s="125" t="str">
        <f>VLOOKUP(B47,ДовКЕКВ!A:B,2,FALSE)</f>
        <v>Окремі заходи по реалізації державних (регіональних) програм, не віднесені до заходів розвитку</v>
      </c>
      <c r="B47" s="124">
        <v>2282</v>
      </c>
      <c r="C47" s="132">
        <f t="shared" si="3"/>
        <v>0</v>
      </c>
      <c r="D47" s="132">
        <f t="shared" si="4"/>
        <v>0</v>
      </c>
      <c r="E47" s="131">
        <v>0</v>
      </c>
      <c r="F47" s="131">
        <v>0</v>
      </c>
      <c r="G47" s="131">
        <v>0</v>
      </c>
      <c r="H47" s="131">
        <v>0</v>
      </c>
      <c r="I47" s="132">
        <f t="shared" si="2"/>
        <v>0</v>
      </c>
      <c r="J47" s="131">
        <v>0</v>
      </c>
      <c r="K47" s="131">
        <v>0</v>
      </c>
      <c r="L47" s="131">
        <v>0</v>
      </c>
      <c r="M47" s="131">
        <v>0</v>
      </c>
      <c r="N47" s="131"/>
      <c r="O47" s="131">
        <v>0</v>
      </c>
      <c r="P47" s="131">
        <v>0</v>
      </c>
    </row>
    <row r="48" spans="1:16" s="140" customFormat="1" ht="15">
      <c r="A48" s="138" t="str">
        <f>VLOOKUP(B48,ДовКЕКВ!A:B,2,FALSE)</f>
        <v>Обслуговування боргових зобов'язань</v>
      </c>
      <c r="B48" s="139">
        <v>2400</v>
      </c>
      <c r="C48" s="132">
        <f t="shared" si="3"/>
        <v>0</v>
      </c>
      <c r="D48" s="132">
        <f t="shared" si="4"/>
        <v>0</v>
      </c>
      <c r="E48" s="132">
        <f t="shared" ref="E48:P48" si="11">SUM(E49:E50)</f>
        <v>0</v>
      </c>
      <c r="F48" s="132">
        <f t="shared" si="11"/>
        <v>0</v>
      </c>
      <c r="G48" s="132">
        <f t="shared" si="11"/>
        <v>0</v>
      </c>
      <c r="H48" s="132">
        <f t="shared" si="11"/>
        <v>0</v>
      </c>
      <c r="I48" s="132">
        <f t="shared" si="2"/>
        <v>0</v>
      </c>
      <c r="J48" s="132">
        <f t="shared" si="11"/>
        <v>0</v>
      </c>
      <c r="K48" s="132">
        <f>SUM(K49:K50)</f>
        <v>0</v>
      </c>
      <c r="L48" s="132">
        <f>SUM(L49:L50)</f>
        <v>0</v>
      </c>
      <c r="M48" s="132">
        <f t="shared" si="11"/>
        <v>0</v>
      </c>
      <c r="N48" s="132">
        <f t="shared" si="11"/>
        <v>0</v>
      </c>
      <c r="O48" s="132">
        <f t="shared" si="11"/>
        <v>0</v>
      </c>
      <c r="P48" s="132">
        <f t="shared" si="11"/>
        <v>0</v>
      </c>
    </row>
    <row r="49" spans="1:16" ht="15">
      <c r="A49" s="125" t="str">
        <f>VLOOKUP(B49,ДовКЕКВ!A:B,2,FALSE)</f>
        <v>Обслуговування внутрішніх боргових зобов'язань</v>
      </c>
      <c r="B49" s="124">
        <v>2410</v>
      </c>
      <c r="C49" s="132">
        <f t="shared" si="3"/>
        <v>0</v>
      </c>
      <c r="D49" s="132">
        <f t="shared" si="4"/>
        <v>0</v>
      </c>
      <c r="E49" s="131">
        <v>0</v>
      </c>
      <c r="F49" s="131">
        <v>0</v>
      </c>
      <c r="G49" s="131">
        <v>0</v>
      </c>
      <c r="H49" s="131">
        <v>0</v>
      </c>
      <c r="I49" s="132">
        <f t="shared" si="2"/>
        <v>0</v>
      </c>
      <c r="J49" s="131">
        <v>0</v>
      </c>
      <c r="K49" s="131">
        <v>0</v>
      </c>
      <c r="L49" s="131">
        <v>0</v>
      </c>
      <c r="M49" s="131">
        <v>0</v>
      </c>
      <c r="N49" s="131"/>
      <c r="O49" s="131">
        <v>0</v>
      </c>
      <c r="P49" s="131">
        <v>0</v>
      </c>
    </row>
    <row r="50" spans="1:16" ht="15">
      <c r="A50" s="125" t="str">
        <f>VLOOKUP(B50,ДовКЕКВ!A:B,2,FALSE)</f>
        <v>Обслуговування зовнішніх боргових зобов'язань</v>
      </c>
      <c r="B50" s="124">
        <v>2420</v>
      </c>
      <c r="C50" s="132">
        <f t="shared" si="3"/>
        <v>0</v>
      </c>
      <c r="D50" s="132">
        <f t="shared" si="4"/>
        <v>0</v>
      </c>
      <c r="E50" s="131">
        <v>0</v>
      </c>
      <c r="F50" s="131">
        <v>0</v>
      </c>
      <c r="G50" s="131">
        <v>0</v>
      </c>
      <c r="H50" s="131">
        <v>0</v>
      </c>
      <c r="I50" s="132">
        <f t="shared" si="2"/>
        <v>0</v>
      </c>
      <c r="J50" s="131">
        <v>0</v>
      </c>
      <c r="K50" s="131">
        <v>0</v>
      </c>
      <c r="L50" s="131">
        <v>0</v>
      </c>
      <c r="M50" s="131">
        <v>0</v>
      </c>
      <c r="N50" s="131"/>
      <c r="O50" s="131">
        <v>0</v>
      </c>
      <c r="P50" s="131">
        <v>0</v>
      </c>
    </row>
    <row r="51" spans="1:16" s="140" customFormat="1" ht="15">
      <c r="A51" s="141" t="str">
        <f>VLOOKUP(B51,ДовКЕКВ!A:B,2,FALSE)</f>
        <v>Поточні трансферти</v>
      </c>
      <c r="B51" s="139">
        <v>2600</v>
      </c>
      <c r="C51" s="132">
        <f t="shared" si="3"/>
        <v>0</v>
      </c>
      <c r="D51" s="132">
        <f t="shared" si="4"/>
        <v>0</v>
      </c>
      <c r="E51" s="132">
        <f t="shared" ref="E51:P51" si="12">SUM(E52:E54)</f>
        <v>0</v>
      </c>
      <c r="F51" s="132">
        <f t="shared" si="12"/>
        <v>0</v>
      </c>
      <c r="G51" s="132">
        <f t="shared" si="12"/>
        <v>0</v>
      </c>
      <c r="H51" s="132">
        <f t="shared" si="12"/>
        <v>0</v>
      </c>
      <c r="I51" s="132">
        <f t="shared" si="2"/>
        <v>0</v>
      </c>
      <c r="J51" s="132">
        <f t="shared" si="12"/>
        <v>0</v>
      </c>
      <c r="K51" s="132">
        <f>SUM(K52:K54)</f>
        <v>0</v>
      </c>
      <c r="L51" s="132">
        <f>SUM(L52:L54)</f>
        <v>0</v>
      </c>
      <c r="M51" s="132">
        <f t="shared" si="12"/>
        <v>0</v>
      </c>
      <c r="N51" s="132">
        <f t="shared" si="12"/>
        <v>0</v>
      </c>
      <c r="O51" s="132">
        <f t="shared" si="12"/>
        <v>0</v>
      </c>
      <c r="P51" s="132">
        <f t="shared" si="12"/>
        <v>0</v>
      </c>
    </row>
    <row r="52" spans="1:16" ht="25.5">
      <c r="A52" s="135" t="str">
        <f>VLOOKUP(B52,ДовКЕКВ!A:B,2,FALSE)</f>
        <v>Субсидії та поточні трансферти підприємствам (установам, організаціям)</v>
      </c>
      <c r="B52" s="124">
        <v>2610</v>
      </c>
      <c r="C52" s="132">
        <f t="shared" si="3"/>
        <v>0</v>
      </c>
      <c r="D52" s="132">
        <f t="shared" si="4"/>
        <v>0</v>
      </c>
      <c r="E52" s="131">
        <v>0</v>
      </c>
      <c r="F52" s="131">
        <v>0</v>
      </c>
      <c r="G52" s="131">
        <v>0</v>
      </c>
      <c r="H52" s="131">
        <v>0</v>
      </c>
      <c r="I52" s="132">
        <f t="shared" si="2"/>
        <v>0</v>
      </c>
      <c r="J52" s="131">
        <v>0</v>
      </c>
      <c r="K52" s="131">
        <v>0</v>
      </c>
      <c r="L52" s="131">
        <v>0</v>
      </c>
      <c r="M52" s="131">
        <v>0</v>
      </c>
      <c r="N52" s="131"/>
      <c r="O52" s="131">
        <v>0</v>
      </c>
      <c r="P52" s="131">
        <v>0</v>
      </c>
    </row>
    <row r="53" spans="1:16" ht="30">
      <c r="A53" s="125" t="str">
        <f>VLOOKUP(B53,ДовКЕКВ!A:B,2,FALSE)</f>
        <v>Поточні трансферти органам державного управління інших рівнів</v>
      </c>
      <c r="B53" s="124">
        <v>2620</v>
      </c>
      <c r="C53" s="132">
        <f t="shared" si="3"/>
        <v>0</v>
      </c>
      <c r="D53" s="132">
        <f t="shared" si="4"/>
        <v>0</v>
      </c>
      <c r="E53" s="131">
        <v>0</v>
      </c>
      <c r="F53" s="131">
        <v>0</v>
      </c>
      <c r="G53" s="131">
        <v>0</v>
      </c>
      <c r="H53" s="131">
        <v>0</v>
      </c>
      <c r="I53" s="132">
        <f t="shared" si="2"/>
        <v>0</v>
      </c>
      <c r="J53" s="131">
        <v>0</v>
      </c>
      <c r="K53" s="131">
        <v>0</v>
      </c>
      <c r="L53" s="131">
        <v>0</v>
      </c>
      <c r="M53" s="131">
        <v>0</v>
      </c>
      <c r="N53" s="131"/>
      <c r="O53" s="131">
        <v>0</v>
      </c>
      <c r="P53" s="131">
        <v>0</v>
      </c>
    </row>
    <row r="54" spans="1:16" ht="30">
      <c r="A54" s="125" t="str">
        <f>VLOOKUP(B54,ДовКЕКВ!A:B,2,FALSE)</f>
        <v>Поточні трансферти урядам іноземних держав та міжнародним організаціям</v>
      </c>
      <c r="B54" s="124">
        <v>2630</v>
      </c>
      <c r="C54" s="132">
        <f t="shared" ref="C54:C79" si="13">D54+I54+O54+P54</f>
        <v>0</v>
      </c>
      <c r="D54" s="132">
        <f t="shared" si="4"/>
        <v>0</v>
      </c>
      <c r="E54" s="131">
        <v>0</v>
      </c>
      <c r="F54" s="131">
        <v>0</v>
      </c>
      <c r="G54" s="131">
        <v>0</v>
      </c>
      <c r="H54" s="131">
        <v>0</v>
      </c>
      <c r="I54" s="132">
        <f t="shared" si="2"/>
        <v>0</v>
      </c>
      <c r="J54" s="131">
        <v>0</v>
      </c>
      <c r="K54" s="131">
        <v>0</v>
      </c>
      <c r="L54" s="131">
        <v>0</v>
      </c>
      <c r="M54" s="131">
        <v>0</v>
      </c>
      <c r="N54" s="131"/>
      <c r="O54" s="131">
        <v>0</v>
      </c>
      <c r="P54" s="131">
        <v>0</v>
      </c>
    </row>
    <row r="55" spans="1:16" s="140" customFormat="1" ht="15">
      <c r="A55" s="138" t="str">
        <f>VLOOKUP(B55,ДовКЕКВ!A:B,2,FALSE)</f>
        <v>Соціальне забезпечення</v>
      </c>
      <c r="B55" s="139">
        <v>2700</v>
      </c>
      <c r="C55" s="132">
        <f t="shared" si="13"/>
        <v>0</v>
      </c>
      <c r="D55" s="132">
        <f t="shared" si="4"/>
        <v>0</v>
      </c>
      <c r="E55" s="132">
        <f t="shared" ref="E55:P55" si="14">SUM(E56:E58)</f>
        <v>0</v>
      </c>
      <c r="F55" s="132">
        <f t="shared" si="14"/>
        <v>0</v>
      </c>
      <c r="G55" s="132">
        <f t="shared" si="14"/>
        <v>0</v>
      </c>
      <c r="H55" s="132">
        <f t="shared" si="14"/>
        <v>0</v>
      </c>
      <c r="I55" s="132">
        <f t="shared" si="2"/>
        <v>0</v>
      </c>
      <c r="J55" s="132">
        <f t="shared" si="14"/>
        <v>0</v>
      </c>
      <c r="K55" s="132">
        <f>SUM(K56:K58)</f>
        <v>0</v>
      </c>
      <c r="L55" s="132">
        <f>SUM(L56:L58)</f>
        <v>0</v>
      </c>
      <c r="M55" s="132">
        <f t="shared" si="14"/>
        <v>0</v>
      </c>
      <c r="N55" s="132">
        <f t="shared" si="14"/>
        <v>0</v>
      </c>
      <c r="O55" s="132">
        <f t="shared" si="14"/>
        <v>0</v>
      </c>
      <c r="P55" s="132">
        <f t="shared" si="14"/>
        <v>0</v>
      </c>
    </row>
    <row r="56" spans="1:16" ht="15">
      <c r="A56" s="125" t="str">
        <f>VLOOKUP(B56,ДовКЕКВ!A:B,2,FALSE)</f>
        <v>Виплата пенсій і допомоги</v>
      </c>
      <c r="B56" s="124">
        <v>2710</v>
      </c>
      <c r="C56" s="132">
        <f t="shared" si="13"/>
        <v>0</v>
      </c>
      <c r="D56" s="132">
        <f t="shared" si="4"/>
        <v>0</v>
      </c>
      <c r="E56" s="131">
        <v>0</v>
      </c>
      <c r="F56" s="131">
        <v>0</v>
      </c>
      <c r="G56" s="131">
        <v>0</v>
      </c>
      <c r="H56" s="131">
        <v>0</v>
      </c>
      <c r="I56" s="132">
        <f t="shared" ref="I56:I79" si="15">SUM(J56:M56)</f>
        <v>0</v>
      </c>
      <c r="J56" s="131">
        <v>0</v>
      </c>
      <c r="K56" s="131">
        <v>0</v>
      </c>
      <c r="L56" s="131">
        <v>0</v>
      </c>
      <c r="M56" s="131">
        <v>0</v>
      </c>
      <c r="N56" s="131">
        <v>0</v>
      </c>
      <c r="O56" s="131">
        <v>0</v>
      </c>
      <c r="P56" s="131">
        <v>0</v>
      </c>
    </row>
    <row r="57" spans="1:16" ht="15">
      <c r="A57" s="125" t="str">
        <f>VLOOKUP(B57,ДовКЕКВ!A:B,2,FALSE)</f>
        <v>Стипендії</v>
      </c>
      <c r="B57" s="124">
        <v>2720</v>
      </c>
      <c r="C57" s="132">
        <f t="shared" si="13"/>
        <v>0</v>
      </c>
      <c r="D57" s="132">
        <f t="shared" si="4"/>
        <v>0</v>
      </c>
      <c r="E57" s="131">
        <v>0</v>
      </c>
      <c r="F57" s="131">
        <v>0</v>
      </c>
      <c r="G57" s="131">
        <v>0</v>
      </c>
      <c r="H57" s="131">
        <v>0</v>
      </c>
      <c r="I57" s="132">
        <f t="shared" si="15"/>
        <v>0</v>
      </c>
      <c r="J57" s="131">
        <v>0</v>
      </c>
      <c r="K57" s="131">
        <v>0</v>
      </c>
      <c r="L57" s="131">
        <v>0</v>
      </c>
      <c r="M57" s="131">
        <v>0</v>
      </c>
      <c r="N57" s="131">
        <v>0</v>
      </c>
      <c r="O57" s="131">
        <v>0</v>
      </c>
      <c r="P57" s="131">
        <v>0</v>
      </c>
    </row>
    <row r="58" spans="1:16" ht="15">
      <c r="A58" s="125" t="str">
        <f>VLOOKUP(B58,ДовКЕКВ!A:B,2,FALSE)</f>
        <v>Інші виплати населенню</v>
      </c>
      <c r="B58" s="124">
        <v>2730</v>
      </c>
      <c r="C58" s="132">
        <f t="shared" si="13"/>
        <v>0</v>
      </c>
      <c r="D58" s="132">
        <f t="shared" si="4"/>
        <v>0</v>
      </c>
      <c r="E58" s="131">
        <v>0</v>
      </c>
      <c r="F58" s="131">
        <v>0</v>
      </c>
      <c r="G58" s="131">
        <v>0</v>
      </c>
      <c r="H58" s="131">
        <v>0</v>
      </c>
      <c r="I58" s="132">
        <f t="shared" si="15"/>
        <v>0</v>
      </c>
      <c r="J58" s="131">
        <v>0</v>
      </c>
      <c r="K58" s="131">
        <v>0</v>
      </c>
      <c r="L58" s="131">
        <v>0</v>
      </c>
      <c r="M58" s="131">
        <v>0</v>
      </c>
      <c r="N58" s="131">
        <v>0</v>
      </c>
      <c r="O58" s="131">
        <v>0</v>
      </c>
      <c r="P58" s="131">
        <v>0</v>
      </c>
    </row>
    <row r="59" spans="1:16" ht="15">
      <c r="A59" s="125" t="str">
        <f>VLOOKUP(B59,ДовКЕКВ!A:B,2,FALSE)</f>
        <v>Інші поточні видатки</v>
      </c>
      <c r="B59" s="124">
        <v>2800</v>
      </c>
      <c r="C59" s="132">
        <f t="shared" si="13"/>
        <v>0</v>
      </c>
      <c r="D59" s="132">
        <f t="shared" si="4"/>
        <v>0</v>
      </c>
      <c r="E59" s="131">
        <v>0</v>
      </c>
      <c r="F59" s="131">
        <v>0</v>
      </c>
      <c r="G59" s="131">
        <v>0</v>
      </c>
      <c r="H59" s="131">
        <v>0</v>
      </c>
      <c r="I59" s="132">
        <f t="shared" si="15"/>
        <v>0</v>
      </c>
      <c r="J59" s="131">
        <v>0</v>
      </c>
      <c r="K59" s="131">
        <v>0</v>
      </c>
      <c r="L59" s="131">
        <v>0</v>
      </c>
      <c r="M59" s="131">
        <v>0</v>
      </c>
      <c r="N59" s="131">
        <v>0</v>
      </c>
      <c r="O59" s="131">
        <v>0</v>
      </c>
      <c r="P59" s="131">
        <v>0</v>
      </c>
    </row>
    <row r="60" spans="1:16" s="140" customFormat="1" ht="15">
      <c r="A60" s="142" t="str">
        <f>VLOOKUP(B60,ДовКЕКВ!A:B,2,FALSE)</f>
        <v>Капітальні видатки</v>
      </c>
      <c r="B60" s="139">
        <v>3000</v>
      </c>
      <c r="C60" s="132">
        <f>N60</f>
        <v>300000</v>
      </c>
      <c r="D60" s="132">
        <f t="shared" si="4"/>
        <v>0</v>
      </c>
      <c r="E60" s="132">
        <f t="shared" ref="E60:P60" si="16">E61+E75</f>
        <v>0</v>
      </c>
      <c r="F60" s="132">
        <f t="shared" si="16"/>
        <v>0</v>
      </c>
      <c r="G60" s="132">
        <f t="shared" si="16"/>
        <v>0</v>
      </c>
      <c r="H60" s="132">
        <f t="shared" si="16"/>
        <v>0</v>
      </c>
      <c r="I60" s="132">
        <f t="shared" si="15"/>
        <v>0</v>
      </c>
      <c r="J60" s="132">
        <f t="shared" si="16"/>
        <v>0</v>
      </c>
      <c r="K60" s="132">
        <f>K61+K75</f>
        <v>0</v>
      </c>
      <c r="L60" s="132">
        <f>L61+L75</f>
        <v>0</v>
      </c>
      <c r="M60" s="132">
        <f t="shared" si="16"/>
        <v>0</v>
      </c>
      <c r="N60" s="132">
        <f>N75</f>
        <v>300000</v>
      </c>
      <c r="O60" s="132">
        <f t="shared" si="16"/>
        <v>0</v>
      </c>
      <c r="P60" s="132">
        <f t="shared" si="16"/>
        <v>0</v>
      </c>
    </row>
    <row r="61" spans="1:16" ht="15">
      <c r="A61" s="125" t="str">
        <f>VLOOKUP(B61,ДовКЕКВ!A:B,2,FALSE)</f>
        <v>Придбання основного капіталу</v>
      </c>
      <c r="B61" s="124">
        <v>3100</v>
      </c>
      <c r="C61" s="132">
        <f t="shared" ref="C61:C76" si="17">N61</f>
        <v>0</v>
      </c>
      <c r="D61" s="132">
        <f t="shared" si="4"/>
        <v>0</v>
      </c>
      <c r="E61" s="131">
        <f t="shared" ref="E61:P61" si="18">E62+E63+E66+E69+E73+E74</f>
        <v>0</v>
      </c>
      <c r="F61" s="131">
        <f t="shared" si="18"/>
        <v>0</v>
      </c>
      <c r="G61" s="131">
        <f t="shared" si="18"/>
        <v>0</v>
      </c>
      <c r="H61" s="131">
        <f t="shared" si="18"/>
        <v>0</v>
      </c>
      <c r="I61" s="132">
        <f t="shared" si="15"/>
        <v>0</v>
      </c>
      <c r="J61" s="131">
        <f t="shared" si="18"/>
        <v>0</v>
      </c>
      <c r="K61" s="131">
        <f>K62+K63+K66+K69+K73+K74</f>
        <v>0</v>
      </c>
      <c r="L61" s="131">
        <f>L62+L63+L66+L69+L73+L74</f>
        <v>0</v>
      </c>
      <c r="M61" s="131">
        <f t="shared" si="18"/>
        <v>0</v>
      </c>
      <c r="N61" s="132">
        <f>O61+T61+Z61+AA61</f>
        <v>0</v>
      </c>
      <c r="O61" s="131">
        <f t="shared" si="18"/>
        <v>0</v>
      </c>
      <c r="P61" s="131">
        <f t="shared" si="18"/>
        <v>0</v>
      </c>
    </row>
    <row r="62" spans="1:16" ht="30">
      <c r="A62" s="125" t="str">
        <f>VLOOKUP(B62,ДовКЕКВ!A:B,2,FALSE)</f>
        <v>Придбання обладнання і предметів довгострокового користування</v>
      </c>
      <c r="B62" s="124">
        <v>3110</v>
      </c>
      <c r="C62" s="132" t="str">
        <f t="shared" si="17"/>
        <v>-</v>
      </c>
      <c r="D62" s="132">
        <f t="shared" si="4"/>
        <v>0</v>
      </c>
      <c r="E62" s="131">
        <v>0</v>
      </c>
      <c r="F62" s="131">
        <v>0</v>
      </c>
      <c r="G62" s="131">
        <v>0</v>
      </c>
      <c r="H62" s="131">
        <v>0</v>
      </c>
      <c r="I62" s="132">
        <f t="shared" si="15"/>
        <v>0</v>
      </c>
      <c r="J62" s="131">
        <v>0</v>
      </c>
      <c r="K62" s="131">
        <v>0</v>
      </c>
      <c r="L62" s="131">
        <v>0</v>
      </c>
      <c r="M62" s="131">
        <v>0</v>
      </c>
      <c r="N62" s="132" t="s">
        <v>1004</v>
      </c>
      <c r="O62" s="131">
        <v>0</v>
      </c>
      <c r="P62" s="131">
        <v>0</v>
      </c>
    </row>
    <row r="63" spans="1:16" s="140" customFormat="1" ht="15">
      <c r="A63" s="138" t="str">
        <f>VLOOKUP(B63,ДовКЕКВ!A:B,2,FALSE)</f>
        <v>Капітальне будівництво (придбання)</v>
      </c>
      <c r="B63" s="139">
        <v>3120</v>
      </c>
      <c r="C63" s="132">
        <f t="shared" si="17"/>
        <v>0</v>
      </c>
      <c r="D63" s="132">
        <f t="shared" si="4"/>
        <v>0</v>
      </c>
      <c r="E63" s="132">
        <f t="shared" ref="E63:P63" si="19">SUM(E64:E65)</f>
        <v>0</v>
      </c>
      <c r="F63" s="132">
        <f t="shared" si="19"/>
        <v>0</v>
      </c>
      <c r="G63" s="132">
        <f t="shared" si="19"/>
        <v>0</v>
      </c>
      <c r="H63" s="132">
        <f t="shared" si="19"/>
        <v>0</v>
      </c>
      <c r="I63" s="132">
        <f t="shared" si="15"/>
        <v>0</v>
      </c>
      <c r="J63" s="132">
        <f t="shared" si="19"/>
        <v>0</v>
      </c>
      <c r="K63" s="132">
        <f>SUM(K64:K65)</f>
        <v>0</v>
      </c>
      <c r="L63" s="132">
        <f>SUM(L64:L65)</f>
        <v>0</v>
      </c>
      <c r="M63" s="132">
        <f t="shared" si="19"/>
        <v>0</v>
      </c>
      <c r="N63" s="132">
        <f>O63+T63+Z63+AA63</f>
        <v>0</v>
      </c>
      <c r="O63" s="132">
        <f t="shared" si="19"/>
        <v>0</v>
      </c>
      <c r="P63" s="132">
        <f t="shared" si="19"/>
        <v>0</v>
      </c>
    </row>
    <row r="64" spans="1:16" ht="15">
      <c r="A64" s="125" t="str">
        <f>VLOOKUP(B64,ДовКЕКВ!A:B,2,FALSE)</f>
        <v>Капітальне будівництво (придбання) житла</v>
      </c>
      <c r="B64" s="124">
        <v>3121</v>
      </c>
      <c r="C64" s="132">
        <f t="shared" si="17"/>
        <v>0</v>
      </c>
      <c r="D64" s="132">
        <f t="shared" si="4"/>
        <v>0</v>
      </c>
      <c r="E64" s="131">
        <v>0</v>
      </c>
      <c r="F64" s="131">
        <v>0</v>
      </c>
      <c r="G64" s="131">
        <v>0</v>
      </c>
      <c r="H64" s="131">
        <v>0</v>
      </c>
      <c r="I64" s="132">
        <f t="shared" si="15"/>
        <v>0</v>
      </c>
      <c r="J64" s="131">
        <v>0</v>
      </c>
      <c r="K64" s="131">
        <v>0</v>
      </c>
      <c r="L64" s="131">
        <v>0</v>
      </c>
      <c r="M64" s="131">
        <v>0</v>
      </c>
      <c r="N64" s="132">
        <f>O64+T64+Z64+AA64</f>
        <v>0</v>
      </c>
      <c r="O64" s="131">
        <v>0</v>
      </c>
      <c r="P64" s="131">
        <v>0</v>
      </c>
    </row>
    <row r="65" spans="1:16" ht="15">
      <c r="A65" s="125" t="str">
        <f>VLOOKUP(B65,ДовКЕКВ!A:B,2,FALSE)</f>
        <v>Капітальне будівництво (придбання) інших об'єктів</v>
      </c>
      <c r="B65" s="124">
        <v>3122</v>
      </c>
      <c r="C65" s="132" t="str">
        <f t="shared" si="17"/>
        <v>-</v>
      </c>
      <c r="D65" s="132">
        <f t="shared" si="4"/>
        <v>0</v>
      </c>
      <c r="E65" s="131">
        <v>0</v>
      </c>
      <c r="F65" s="131">
        <v>0</v>
      </c>
      <c r="G65" s="131">
        <v>0</v>
      </c>
      <c r="H65" s="131">
        <v>0</v>
      </c>
      <c r="I65" s="132">
        <f t="shared" si="15"/>
        <v>0</v>
      </c>
      <c r="J65" s="131">
        <v>0</v>
      </c>
      <c r="K65" s="131">
        <v>0</v>
      </c>
      <c r="L65" s="131">
        <v>0</v>
      </c>
      <c r="M65" s="131">
        <v>0</v>
      </c>
      <c r="N65" s="132" t="s">
        <v>1004</v>
      </c>
      <c r="O65" s="131">
        <v>0</v>
      </c>
      <c r="P65" s="131">
        <v>0</v>
      </c>
    </row>
    <row r="66" spans="1:16" s="140" customFormat="1" ht="15">
      <c r="A66" s="138" t="str">
        <f>VLOOKUP(B66,ДовКЕКВ!A:B,2,FALSE)</f>
        <v>Капітальний ремонт</v>
      </c>
      <c r="B66" s="139">
        <v>3130</v>
      </c>
      <c r="C66" s="132">
        <f t="shared" si="17"/>
        <v>0</v>
      </c>
      <c r="D66" s="132">
        <f t="shared" si="4"/>
        <v>0</v>
      </c>
      <c r="E66" s="132">
        <f t="shared" ref="E66:P66" si="20">SUM(E67:E68)</f>
        <v>0</v>
      </c>
      <c r="F66" s="132">
        <f t="shared" si="20"/>
        <v>0</v>
      </c>
      <c r="G66" s="132">
        <f t="shared" si="20"/>
        <v>0</v>
      </c>
      <c r="H66" s="132">
        <f t="shared" si="20"/>
        <v>0</v>
      </c>
      <c r="I66" s="132">
        <f t="shared" si="15"/>
        <v>0</v>
      </c>
      <c r="J66" s="132">
        <f t="shared" si="20"/>
        <v>0</v>
      </c>
      <c r="K66" s="132">
        <f>SUM(K67:K68)</f>
        <v>0</v>
      </c>
      <c r="L66" s="132">
        <f>SUM(L67:L68)</f>
        <v>0</v>
      </c>
      <c r="M66" s="132">
        <f t="shared" si="20"/>
        <v>0</v>
      </c>
      <c r="N66" s="132">
        <f t="shared" si="20"/>
        <v>0</v>
      </c>
      <c r="O66" s="132">
        <f t="shared" si="20"/>
        <v>0</v>
      </c>
      <c r="P66" s="132">
        <f t="shared" si="20"/>
        <v>0</v>
      </c>
    </row>
    <row r="67" spans="1:16" ht="15">
      <c r="A67" s="125" t="str">
        <f>VLOOKUP(B67,ДовКЕКВ!A:B,2,FALSE)</f>
        <v>Капітальний ремонт житлового фонду (приміщень)</v>
      </c>
      <c r="B67" s="124">
        <v>3131</v>
      </c>
      <c r="C67" s="132">
        <f t="shared" si="17"/>
        <v>0</v>
      </c>
      <c r="D67" s="132">
        <f t="shared" si="4"/>
        <v>0</v>
      </c>
      <c r="E67" s="131">
        <v>0</v>
      </c>
      <c r="F67" s="131">
        <v>0</v>
      </c>
      <c r="G67" s="131">
        <v>0</v>
      </c>
      <c r="H67" s="131">
        <v>0</v>
      </c>
      <c r="I67" s="132">
        <f t="shared" si="15"/>
        <v>0</v>
      </c>
      <c r="J67" s="131">
        <v>0</v>
      </c>
      <c r="K67" s="131">
        <v>0</v>
      </c>
      <c r="L67" s="131">
        <v>0</v>
      </c>
      <c r="M67" s="131">
        <v>0</v>
      </c>
      <c r="N67" s="131">
        <v>0</v>
      </c>
      <c r="O67" s="131">
        <v>0</v>
      </c>
      <c r="P67" s="131">
        <v>0</v>
      </c>
    </row>
    <row r="68" spans="1:16" ht="15">
      <c r="A68" s="125" t="str">
        <f>VLOOKUP(B68,ДовКЕКВ!A:B,2,FALSE)</f>
        <v>Капітальний ремонт інших об'єктів</v>
      </c>
      <c r="B68" s="124">
        <v>3132</v>
      </c>
      <c r="C68" s="132">
        <f t="shared" si="17"/>
        <v>0</v>
      </c>
      <c r="D68" s="132">
        <f t="shared" si="4"/>
        <v>0</v>
      </c>
      <c r="E68" s="131">
        <v>0</v>
      </c>
      <c r="F68" s="131">
        <v>0</v>
      </c>
      <c r="G68" s="131">
        <v>0</v>
      </c>
      <c r="H68" s="131">
        <v>0</v>
      </c>
      <c r="I68" s="132">
        <f t="shared" si="15"/>
        <v>0</v>
      </c>
      <c r="J68" s="131">
        <v>0</v>
      </c>
      <c r="K68" s="131">
        <v>0</v>
      </c>
      <c r="L68" s="131">
        <v>0</v>
      </c>
      <c r="M68" s="131">
        <v>0</v>
      </c>
      <c r="N68" s="131">
        <v>0</v>
      </c>
      <c r="O68" s="131">
        <v>0</v>
      </c>
      <c r="P68" s="131">
        <v>0</v>
      </c>
    </row>
    <row r="69" spans="1:16" s="140" customFormat="1" ht="15">
      <c r="A69" s="138" t="str">
        <f>VLOOKUP(B69,ДовКЕКВ!A:B,2,FALSE)</f>
        <v>Реконструкція та реставрація</v>
      </c>
      <c r="B69" s="139">
        <v>3140</v>
      </c>
      <c r="C69" s="132">
        <f t="shared" si="17"/>
        <v>0</v>
      </c>
      <c r="D69" s="132">
        <f t="shared" si="4"/>
        <v>0</v>
      </c>
      <c r="E69" s="132">
        <f t="shared" ref="E69:P69" si="21">SUM(E70:E72)</f>
        <v>0</v>
      </c>
      <c r="F69" s="132">
        <f t="shared" si="21"/>
        <v>0</v>
      </c>
      <c r="G69" s="132">
        <f t="shared" si="21"/>
        <v>0</v>
      </c>
      <c r="H69" s="132">
        <f t="shared" si="21"/>
        <v>0</v>
      </c>
      <c r="I69" s="132">
        <f t="shared" si="15"/>
        <v>0</v>
      </c>
      <c r="J69" s="132">
        <f t="shared" si="21"/>
        <v>0</v>
      </c>
      <c r="K69" s="132">
        <f>SUM(K70:K72)</f>
        <v>0</v>
      </c>
      <c r="L69" s="132">
        <f>SUM(L70:L72)</f>
        <v>0</v>
      </c>
      <c r="M69" s="132">
        <f t="shared" si="21"/>
        <v>0</v>
      </c>
      <c r="N69" s="132">
        <f t="shared" si="21"/>
        <v>0</v>
      </c>
      <c r="O69" s="132">
        <f t="shared" si="21"/>
        <v>0</v>
      </c>
      <c r="P69" s="132">
        <f t="shared" si="21"/>
        <v>0</v>
      </c>
    </row>
    <row r="70" spans="1:16" ht="15">
      <c r="A70" s="125" t="str">
        <f>VLOOKUP(B70,ДовКЕКВ!A:B,2,FALSE)</f>
        <v>Реконструкція житлового фонду (приміщень)</v>
      </c>
      <c r="B70" s="124">
        <v>3141</v>
      </c>
      <c r="C70" s="132">
        <f t="shared" si="17"/>
        <v>0</v>
      </c>
      <c r="D70" s="132">
        <f t="shared" si="4"/>
        <v>0</v>
      </c>
      <c r="E70" s="131">
        <v>0</v>
      </c>
      <c r="F70" s="131">
        <v>0</v>
      </c>
      <c r="G70" s="131">
        <v>0</v>
      </c>
      <c r="H70" s="131">
        <v>0</v>
      </c>
      <c r="I70" s="132">
        <f t="shared" si="15"/>
        <v>0</v>
      </c>
      <c r="J70" s="131">
        <v>0</v>
      </c>
      <c r="K70" s="131">
        <v>0</v>
      </c>
      <c r="L70" s="131">
        <v>0</v>
      </c>
      <c r="M70" s="131">
        <v>0</v>
      </c>
      <c r="N70" s="131">
        <v>0</v>
      </c>
      <c r="O70" s="131">
        <v>0</v>
      </c>
      <c r="P70" s="131">
        <v>0</v>
      </c>
    </row>
    <row r="71" spans="1:16" ht="15">
      <c r="A71" s="125" t="str">
        <f>VLOOKUP(B71,ДовКЕКВ!A:B,2,FALSE)</f>
        <v>Реконструкція та реставрація інших об'єктів</v>
      </c>
      <c r="B71" s="124">
        <v>3142</v>
      </c>
      <c r="C71" s="132">
        <f t="shared" si="17"/>
        <v>0</v>
      </c>
      <c r="D71" s="132">
        <f t="shared" si="4"/>
        <v>0</v>
      </c>
      <c r="E71" s="131">
        <v>0</v>
      </c>
      <c r="F71" s="131">
        <v>0</v>
      </c>
      <c r="G71" s="131">
        <v>0</v>
      </c>
      <c r="H71" s="131">
        <v>0</v>
      </c>
      <c r="I71" s="132">
        <f t="shared" si="15"/>
        <v>0</v>
      </c>
      <c r="J71" s="131">
        <v>0</v>
      </c>
      <c r="K71" s="131">
        <v>0</v>
      </c>
      <c r="L71" s="131">
        <v>0</v>
      </c>
      <c r="M71" s="131">
        <v>0</v>
      </c>
      <c r="N71" s="131">
        <v>0</v>
      </c>
      <c r="O71" s="131">
        <v>0</v>
      </c>
      <c r="P71" s="131">
        <v>0</v>
      </c>
    </row>
    <row r="72" spans="1:16" s="140" customFormat="1" ht="15">
      <c r="A72" s="138" t="str">
        <f>VLOOKUP(B72,ДовКЕКВ!A:B,2,FALSE)</f>
        <v>Реставрація пам'яток культури, історії та архітектури</v>
      </c>
      <c r="B72" s="139">
        <v>3143</v>
      </c>
      <c r="C72" s="132">
        <f t="shared" si="17"/>
        <v>0</v>
      </c>
      <c r="D72" s="132">
        <f t="shared" si="4"/>
        <v>0</v>
      </c>
      <c r="E72" s="132">
        <v>0</v>
      </c>
      <c r="F72" s="132">
        <v>0</v>
      </c>
      <c r="G72" s="132">
        <v>0</v>
      </c>
      <c r="H72" s="132">
        <v>0</v>
      </c>
      <c r="I72" s="132">
        <f t="shared" si="15"/>
        <v>0</v>
      </c>
      <c r="J72" s="132">
        <v>0</v>
      </c>
      <c r="K72" s="132">
        <v>0</v>
      </c>
      <c r="L72" s="132">
        <v>0</v>
      </c>
      <c r="M72" s="132">
        <v>0</v>
      </c>
      <c r="N72" s="132">
        <v>0</v>
      </c>
      <c r="O72" s="132">
        <v>0</v>
      </c>
      <c r="P72" s="132">
        <v>0</v>
      </c>
    </row>
    <row r="73" spans="1:16" s="140" customFormat="1" ht="15">
      <c r="A73" s="138" t="str">
        <f>VLOOKUP(B73,ДовКЕКВ!A:B,2,FALSE)</f>
        <v>Створення державних запасів і резервів</v>
      </c>
      <c r="B73" s="139">
        <v>3150</v>
      </c>
      <c r="C73" s="132">
        <f t="shared" si="17"/>
        <v>0</v>
      </c>
      <c r="D73" s="132">
        <f t="shared" si="4"/>
        <v>0</v>
      </c>
      <c r="E73" s="131">
        <v>0</v>
      </c>
      <c r="F73" s="131">
        <v>0</v>
      </c>
      <c r="G73" s="131">
        <v>0</v>
      </c>
      <c r="H73" s="131">
        <v>0</v>
      </c>
      <c r="I73" s="132">
        <f t="shared" si="15"/>
        <v>0</v>
      </c>
      <c r="J73" s="131">
        <v>0</v>
      </c>
      <c r="K73" s="131">
        <v>0</v>
      </c>
      <c r="L73" s="131">
        <v>0</v>
      </c>
      <c r="M73" s="131">
        <v>0</v>
      </c>
      <c r="N73" s="131">
        <v>0</v>
      </c>
      <c r="O73" s="131">
        <v>0</v>
      </c>
      <c r="P73" s="131">
        <v>0</v>
      </c>
    </row>
    <row r="74" spans="1:16" ht="15">
      <c r="A74" s="135" t="str">
        <f>VLOOKUP(B74,ДовКЕКВ!A:B,2,FALSE)</f>
        <v>Придбання землі та нематеріальних активів</v>
      </c>
      <c r="B74" s="124">
        <v>3160</v>
      </c>
      <c r="C74" s="132">
        <f t="shared" si="17"/>
        <v>0</v>
      </c>
      <c r="D74" s="132">
        <f t="shared" si="4"/>
        <v>0</v>
      </c>
      <c r="E74" s="131">
        <v>0</v>
      </c>
      <c r="F74" s="131">
        <v>0</v>
      </c>
      <c r="G74" s="131">
        <v>0</v>
      </c>
      <c r="H74" s="131">
        <v>0</v>
      </c>
      <c r="I74" s="132">
        <f t="shared" si="15"/>
        <v>0</v>
      </c>
      <c r="J74" s="131">
        <v>0</v>
      </c>
      <c r="K74" s="131">
        <v>0</v>
      </c>
      <c r="L74" s="131">
        <v>0</v>
      </c>
      <c r="M74" s="131">
        <v>0</v>
      </c>
      <c r="N74" s="131">
        <v>0</v>
      </c>
      <c r="O74" s="131">
        <v>0</v>
      </c>
      <c r="P74" s="131">
        <v>0</v>
      </c>
    </row>
    <row r="75" spans="1:16" s="140" customFormat="1" ht="15">
      <c r="A75" s="141" t="str">
        <f>VLOOKUP(B75,ДовКЕКВ!A:B,2,FALSE)</f>
        <v>Капітальні трансферти</v>
      </c>
      <c r="B75" s="139">
        <v>3200</v>
      </c>
      <c r="C75" s="132">
        <f t="shared" si="17"/>
        <v>300000</v>
      </c>
      <c r="D75" s="132">
        <f t="shared" si="4"/>
        <v>0</v>
      </c>
      <c r="E75" s="132">
        <f t="shared" ref="E75:P75" si="22">SUM(E76:E79)</f>
        <v>0</v>
      </c>
      <c r="F75" s="132">
        <f t="shared" si="22"/>
        <v>0</v>
      </c>
      <c r="G75" s="132">
        <f t="shared" si="22"/>
        <v>0</v>
      </c>
      <c r="H75" s="132">
        <f t="shared" si="22"/>
        <v>0</v>
      </c>
      <c r="I75" s="132">
        <f t="shared" si="15"/>
        <v>0</v>
      </c>
      <c r="J75" s="132">
        <f t="shared" si="22"/>
        <v>0</v>
      </c>
      <c r="K75" s="132">
        <f>SUM(K76:K79)</f>
        <v>0</v>
      </c>
      <c r="L75" s="132">
        <f>SUM(L76:L79)</f>
        <v>0</v>
      </c>
      <c r="M75" s="132">
        <f t="shared" si="22"/>
        <v>0</v>
      </c>
      <c r="N75" s="132">
        <f t="shared" si="22"/>
        <v>300000</v>
      </c>
      <c r="O75" s="132">
        <f t="shared" si="22"/>
        <v>0</v>
      </c>
      <c r="P75" s="132">
        <f t="shared" si="22"/>
        <v>0</v>
      </c>
    </row>
    <row r="76" spans="1:16" ht="30">
      <c r="A76" s="125" t="str">
        <f>VLOOKUP(B76,ДовКЕКВ!A:B,2,FALSE)</f>
        <v>Капітальні трансферти підприємствам (установам, організаціям)</v>
      </c>
      <c r="B76" s="124">
        <v>3210</v>
      </c>
      <c r="C76" s="132">
        <f t="shared" si="17"/>
        <v>300000</v>
      </c>
      <c r="D76" s="132">
        <f t="shared" si="4"/>
        <v>0</v>
      </c>
      <c r="E76" s="131">
        <v>0</v>
      </c>
      <c r="F76" s="131">
        <v>0</v>
      </c>
      <c r="G76" s="131"/>
      <c r="H76" s="131">
        <v>0</v>
      </c>
      <c r="I76" s="132">
        <f t="shared" si="15"/>
        <v>0</v>
      </c>
      <c r="J76" s="131">
        <v>0</v>
      </c>
      <c r="K76" s="131">
        <v>0</v>
      </c>
      <c r="L76" s="131">
        <v>0</v>
      </c>
      <c r="M76" s="131">
        <v>0</v>
      </c>
      <c r="N76" s="131">
        <v>300000</v>
      </c>
      <c r="O76" s="131">
        <v>0</v>
      </c>
      <c r="P76" s="131">
        <v>0</v>
      </c>
    </row>
    <row r="77" spans="1:16" ht="30">
      <c r="A77" s="125" t="str">
        <f>VLOOKUP(B77,ДовКЕКВ!A:B,2,FALSE)</f>
        <v>Капітальні трансферти органам державного управління інших рівнів</v>
      </c>
      <c r="B77" s="124">
        <v>3220</v>
      </c>
      <c r="C77" s="132">
        <f t="shared" si="13"/>
        <v>0</v>
      </c>
      <c r="D77" s="132">
        <f t="shared" si="4"/>
        <v>0</v>
      </c>
      <c r="E77" s="131">
        <v>0</v>
      </c>
      <c r="F77" s="131">
        <v>0</v>
      </c>
      <c r="G77" s="131">
        <v>0</v>
      </c>
      <c r="H77" s="131">
        <v>0</v>
      </c>
      <c r="I77" s="132">
        <f t="shared" si="15"/>
        <v>0</v>
      </c>
      <c r="J77" s="131">
        <v>0</v>
      </c>
      <c r="K77" s="131">
        <v>0</v>
      </c>
      <c r="L77" s="131">
        <v>0</v>
      </c>
      <c r="M77" s="131">
        <v>0</v>
      </c>
      <c r="N77" s="131">
        <v>0</v>
      </c>
      <c r="O77" s="131">
        <v>0</v>
      </c>
      <c r="P77" s="131">
        <v>0</v>
      </c>
    </row>
    <row r="78" spans="1:16" ht="30">
      <c r="A78" s="125" t="str">
        <f>VLOOKUP(B78,ДовКЕКВ!A:B,2,FALSE)</f>
        <v>Капітальні трансферти урядам іноземних держав та міжнародним організаціям</v>
      </c>
      <c r="B78" s="124">
        <v>3230</v>
      </c>
      <c r="C78" s="132">
        <f t="shared" si="13"/>
        <v>0</v>
      </c>
      <c r="D78" s="132">
        <f t="shared" si="4"/>
        <v>0</v>
      </c>
      <c r="E78" s="131">
        <v>0</v>
      </c>
      <c r="F78" s="131">
        <v>0</v>
      </c>
      <c r="G78" s="131">
        <v>0</v>
      </c>
      <c r="H78" s="131">
        <v>0</v>
      </c>
      <c r="I78" s="132">
        <f t="shared" si="15"/>
        <v>0</v>
      </c>
      <c r="J78" s="131">
        <v>0</v>
      </c>
      <c r="K78" s="131">
        <v>0</v>
      </c>
      <c r="L78" s="131">
        <v>0</v>
      </c>
      <c r="M78" s="131">
        <v>0</v>
      </c>
      <c r="N78" s="131">
        <v>0</v>
      </c>
      <c r="O78" s="131">
        <v>0</v>
      </c>
      <c r="P78" s="131">
        <v>0</v>
      </c>
    </row>
    <row r="79" spans="1:16" ht="15">
      <c r="A79" s="125" t="str">
        <f>VLOOKUP(B79,ДовКЕКВ!A:B,2,FALSE)</f>
        <v>Капітальні трансферти населенню</v>
      </c>
      <c r="B79" s="124">
        <v>3240</v>
      </c>
      <c r="C79" s="132">
        <f t="shared" si="13"/>
        <v>0</v>
      </c>
      <c r="D79" s="132">
        <f t="shared" si="4"/>
        <v>0</v>
      </c>
      <c r="E79" s="131">
        <v>0</v>
      </c>
      <c r="F79" s="131">
        <v>0</v>
      </c>
      <c r="G79" s="131">
        <v>0</v>
      </c>
      <c r="H79" s="131">
        <v>0</v>
      </c>
      <c r="I79" s="132">
        <f t="shared" si="15"/>
        <v>0</v>
      </c>
      <c r="J79" s="131">
        <v>0</v>
      </c>
      <c r="K79" s="131">
        <v>0</v>
      </c>
      <c r="L79" s="131">
        <v>0</v>
      </c>
      <c r="M79" s="131">
        <v>0</v>
      </c>
      <c r="N79" s="131">
        <v>0</v>
      </c>
      <c r="O79" s="131">
        <v>0</v>
      </c>
      <c r="P79" s="131">
        <v>0</v>
      </c>
    </row>
    <row r="80" spans="1:16" ht="18" hidden="1" customHeight="1">
      <c r="A80" s="126"/>
      <c r="B80" s="124"/>
      <c r="C80" s="132"/>
      <c r="D80" s="132"/>
      <c r="E80" s="131"/>
      <c r="F80" s="131"/>
      <c r="G80" s="131"/>
      <c r="H80" s="131"/>
      <c r="I80" s="132"/>
      <c r="J80" s="131"/>
      <c r="K80" s="131"/>
      <c r="L80" s="131"/>
      <c r="M80" s="131"/>
      <c r="N80" s="131"/>
      <c r="O80" s="131"/>
      <c r="P80" s="131"/>
    </row>
    <row r="81" spans="1:16" s="140" customFormat="1" ht="15">
      <c r="A81" s="143" t="str">
        <f>VLOOKUP(B81,ДовКреди!A:B,2,FALSE)</f>
        <v>Надання внутрішніх кредитів </v>
      </c>
      <c r="B81" s="144">
        <v>4110</v>
      </c>
      <c r="C81" s="132">
        <f>D81+I81+O81+P81</f>
        <v>0</v>
      </c>
      <c r="D81" s="132">
        <f t="shared" si="4"/>
        <v>0</v>
      </c>
      <c r="E81" s="132">
        <f t="shared" ref="E81:P81" si="23">SUM(E82:E84)</f>
        <v>0</v>
      </c>
      <c r="F81" s="132">
        <f t="shared" si="23"/>
        <v>0</v>
      </c>
      <c r="G81" s="132">
        <f t="shared" si="23"/>
        <v>0</v>
      </c>
      <c r="H81" s="132">
        <f t="shared" si="23"/>
        <v>0</v>
      </c>
      <c r="I81" s="132">
        <f>SUM(J81:M81)</f>
        <v>0</v>
      </c>
      <c r="J81" s="132">
        <f t="shared" si="23"/>
        <v>0</v>
      </c>
      <c r="K81" s="132">
        <f>SUM(K82:K84)</f>
        <v>0</v>
      </c>
      <c r="L81" s="132">
        <f>SUM(L82:L84)</f>
        <v>0</v>
      </c>
      <c r="M81" s="132">
        <f t="shared" si="23"/>
        <v>0</v>
      </c>
      <c r="N81" s="132">
        <f t="shared" si="23"/>
        <v>0</v>
      </c>
      <c r="O81" s="132">
        <f t="shared" si="23"/>
        <v>0</v>
      </c>
      <c r="P81" s="132">
        <f t="shared" si="23"/>
        <v>0</v>
      </c>
    </row>
    <row r="82" spans="1:16" ht="16.5" customHeight="1">
      <c r="A82" s="39" t="str">
        <f>VLOOKUP(B82,ДовКреди!A:B,2,FALSE)</f>
        <v>Надання кредитів органам державного управління інших рівнів </v>
      </c>
      <c r="B82" s="36">
        <v>4111</v>
      </c>
      <c r="C82" s="132">
        <f>D82+I82+O82+P82</f>
        <v>0</v>
      </c>
      <c r="D82" s="132">
        <f t="shared" si="4"/>
        <v>0</v>
      </c>
      <c r="E82" s="131">
        <v>0</v>
      </c>
      <c r="F82" s="131">
        <v>0</v>
      </c>
      <c r="G82" s="131">
        <v>0</v>
      </c>
      <c r="H82" s="131">
        <v>0</v>
      </c>
      <c r="I82" s="132">
        <f>SUM(J82:M82)</f>
        <v>0</v>
      </c>
      <c r="J82" s="131">
        <v>0</v>
      </c>
      <c r="K82" s="131">
        <v>0</v>
      </c>
      <c r="L82" s="131">
        <v>0</v>
      </c>
      <c r="M82" s="131">
        <v>0</v>
      </c>
      <c r="N82" s="131">
        <v>0</v>
      </c>
      <c r="O82" s="131">
        <v>0</v>
      </c>
      <c r="P82" s="131">
        <v>0</v>
      </c>
    </row>
    <row r="83" spans="1:16" ht="15">
      <c r="A83" s="39" t="str">
        <f>VLOOKUP(B83,ДовКреди!A:B,2,FALSE)</f>
        <v>Надання кредитів підприємствам, установам, організаціям </v>
      </c>
      <c r="B83" s="36">
        <v>4112</v>
      </c>
      <c r="C83" s="132">
        <f>D83+I83+O83+P83</f>
        <v>0</v>
      </c>
      <c r="D83" s="132">
        <f t="shared" si="4"/>
        <v>0</v>
      </c>
      <c r="E83" s="131">
        <v>0</v>
      </c>
      <c r="F83" s="131">
        <v>0</v>
      </c>
      <c r="G83" s="131">
        <v>0</v>
      </c>
      <c r="H83" s="131">
        <v>0</v>
      </c>
      <c r="I83" s="132">
        <f>SUM(J83:M83)</f>
        <v>0</v>
      </c>
      <c r="J83" s="131">
        <v>0</v>
      </c>
      <c r="K83" s="131">
        <v>0</v>
      </c>
      <c r="L83" s="131">
        <v>0</v>
      </c>
      <c r="M83" s="131">
        <v>0</v>
      </c>
      <c r="N83" s="131">
        <v>0</v>
      </c>
      <c r="O83" s="131">
        <v>0</v>
      </c>
      <c r="P83" s="131">
        <v>0</v>
      </c>
    </row>
    <row r="84" spans="1:16" ht="15">
      <c r="A84" s="39" t="str">
        <f>VLOOKUP(B84,ДовКреди!A:B,2,FALSE)</f>
        <v>Надання інших внутрішніх кредитів </v>
      </c>
      <c r="B84" s="36">
        <v>4113</v>
      </c>
      <c r="C84" s="132">
        <f>D84+I84+O84+P84</f>
        <v>0</v>
      </c>
      <c r="D84" s="132">
        <f t="shared" si="4"/>
        <v>0</v>
      </c>
      <c r="E84" s="131">
        <v>0</v>
      </c>
      <c r="F84" s="131">
        <v>0</v>
      </c>
      <c r="G84" s="131">
        <v>0</v>
      </c>
      <c r="H84" s="131">
        <v>0</v>
      </c>
      <c r="I84" s="132">
        <f>SUM(J84:M84)</f>
        <v>0</v>
      </c>
      <c r="J84" s="131">
        <v>0</v>
      </c>
      <c r="K84" s="131">
        <v>0</v>
      </c>
      <c r="L84" s="131">
        <v>0</v>
      </c>
      <c r="M84" s="131">
        <v>0</v>
      </c>
      <c r="N84" s="131">
        <v>0</v>
      </c>
      <c r="O84" s="131">
        <v>0</v>
      </c>
      <c r="P84" s="131">
        <v>0</v>
      </c>
    </row>
    <row r="85" spans="1:16" ht="15">
      <c r="A85" s="136" t="str">
        <f>VLOOKUP(B85,ДовКреди!A:B,2,FALSE)</f>
        <v>Надання зовнішніх кредитів </v>
      </c>
      <c r="B85" s="50">
        <v>4210</v>
      </c>
      <c r="C85" s="132">
        <f>D85+I85+O85+P85</f>
        <v>0</v>
      </c>
      <c r="D85" s="132">
        <f t="shared" si="4"/>
        <v>0</v>
      </c>
      <c r="E85" s="131">
        <v>0</v>
      </c>
      <c r="F85" s="131">
        <v>0</v>
      </c>
      <c r="G85" s="131">
        <v>0</v>
      </c>
      <c r="H85" s="131">
        <v>0</v>
      </c>
      <c r="I85" s="132">
        <f>SUM(J85:M85)</f>
        <v>0</v>
      </c>
      <c r="J85" s="131">
        <v>0</v>
      </c>
      <c r="K85" s="131">
        <v>0</v>
      </c>
      <c r="L85" s="131">
        <v>0</v>
      </c>
      <c r="M85" s="131">
        <v>0</v>
      </c>
      <c r="N85" s="131">
        <v>0</v>
      </c>
      <c r="O85" s="131">
        <v>0</v>
      </c>
      <c r="P85" s="131">
        <v>0</v>
      </c>
    </row>
    <row r="86" spans="1:16" ht="15">
      <c r="A86" s="126" t="s">
        <v>3832</v>
      </c>
      <c r="B86" s="124"/>
      <c r="C86" s="132"/>
      <c r="D86" s="132"/>
      <c r="E86" s="131"/>
      <c r="F86" s="131"/>
      <c r="G86" s="131"/>
      <c r="H86" s="131"/>
      <c r="I86" s="132"/>
      <c r="J86" s="131"/>
      <c r="K86" s="131"/>
      <c r="L86" s="131"/>
      <c r="M86" s="131"/>
      <c r="N86" s="131"/>
      <c r="O86" s="131"/>
      <c r="P86" s="131"/>
    </row>
    <row r="87" spans="1:16">
      <c r="A87" s="137"/>
    </row>
    <row r="88" spans="1:16" ht="15">
      <c r="A88" s="147" t="s">
        <v>74</v>
      </c>
      <c r="B88" s="10"/>
      <c r="C88" s="10"/>
      <c r="D88" s="501"/>
      <c r="E88" s="501"/>
      <c r="F88" s="76"/>
      <c r="G88" s="10"/>
      <c r="H88" s="10"/>
      <c r="I88" s="398" t="str">
        <f>Заполнить!$B$11</f>
        <v>Марія БУРТИК</v>
      </c>
      <c r="J88" s="398"/>
      <c r="K88" s="398"/>
      <c r="L88" s="398"/>
      <c r="M88" s="398"/>
      <c r="N88" s="9"/>
    </row>
    <row r="89" spans="1:16" ht="15">
      <c r="A89" s="17"/>
      <c r="B89" s="10"/>
      <c r="C89" s="10"/>
      <c r="D89" s="390" t="s">
        <v>40</v>
      </c>
      <c r="E89" s="390"/>
      <c r="F89" s="62"/>
      <c r="G89" s="62"/>
      <c r="H89" s="62"/>
      <c r="I89" s="390" t="s">
        <v>53</v>
      </c>
      <c r="J89" s="390"/>
      <c r="K89" s="390"/>
      <c r="L89" s="390"/>
      <c r="M89" s="390"/>
      <c r="N89" s="154"/>
    </row>
    <row r="90" spans="1:16" ht="15">
      <c r="A90" s="148" t="s">
        <v>1858</v>
      </c>
      <c r="B90" s="48"/>
      <c r="C90" s="48"/>
      <c r="D90" s="501"/>
      <c r="E90" s="501"/>
      <c r="F90" s="76"/>
      <c r="G90" s="10"/>
      <c r="H90" s="10"/>
      <c r="I90" s="398" t="str">
        <f>Заполнить!$B$12</f>
        <v>Галина ВЛАДИКА</v>
      </c>
      <c r="J90" s="398"/>
      <c r="K90" s="398"/>
      <c r="L90" s="398"/>
      <c r="M90" s="398"/>
      <c r="N90" s="9"/>
    </row>
    <row r="91" spans="1:16" ht="15">
      <c r="A91" s="23"/>
      <c r="B91" s="10"/>
      <c r="C91" s="10"/>
      <c r="D91" s="390" t="s">
        <v>40</v>
      </c>
      <c r="E91" s="390"/>
      <c r="F91" s="62"/>
      <c r="G91" s="62"/>
      <c r="H91" s="62"/>
      <c r="I91" s="390" t="s">
        <v>53</v>
      </c>
      <c r="J91" s="390"/>
      <c r="K91" s="390"/>
      <c r="L91" s="390"/>
      <c r="M91" s="390"/>
      <c r="N91" s="154"/>
    </row>
    <row r="92" spans="1:16" ht="15">
      <c r="A92" s="75" t="str">
        <f>Заполнить!$B$17</f>
        <v>20 січня 2020 року</v>
      </c>
      <c r="B92" s="12"/>
      <c r="C92" s="10"/>
      <c r="D92" s="18"/>
      <c r="E92" s="18"/>
      <c r="F92" s="18"/>
      <c r="G92" s="18"/>
      <c r="H92" s="18"/>
      <c r="I92" s="18"/>
      <c r="J92" s="18"/>
      <c r="K92" s="18"/>
      <c r="L92" s="18"/>
      <c r="M92" s="18"/>
      <c r="N92" s="18"/>
    </row>
    <row r="93" spans="1:16" ht="15">
      <c r="A93" s="53" t="s">
        <v>636</v>
      </c>
      <c r="B93" s="19"/>
      <c r="C93" s="10"/>
      <c r="D93" s="18"/>
      <c r="E93" s="18"/>
      <c r="F93" s="18"/>
      <c r="G93" s="18"/>
      <c r="H93" s="18"/>
      <c r="I93" s="18"/>
      <c r="J93" s="18"/>
      <c r="K93" s="18"/>
      <c r="L93" s="18"/>
      <c r="M93" s="18"/>
      <c r="N93" s="18"/>
    </row>
    <row r="94" spans="1:16">
      <c r="A94" s="68" t="s">
        <v>1876</v>
      </c>
    </row>
    <row r="95" spans="1:16" ht="3" customHeight="1">
      <c r="A95" s="189"/>
    </row>
    <row r="96" spans="1:16">
      <c r="A96" s="189" t="s">
        <v>2850</v>
      </c>
    </row>
    <row r="97" spans="1:1">
      <c r="A97" s="189" t="s">
        <v>2851</v>
      </c>
    </row>
    <row r="98" spans="1:1">
      <c r="A98" s="189" t="s">
        <v>2852</v>
      </c>
    </row>
  </sheetData>
  <sheetProtection formatColumns="0" formatRows="0"/>
  <mergeCells count="30">
    <mergeCell ref="D88:E88"/>
    <mergeCell ref="D16:H17"/>
    <mergeCell ref="J1:P3"/>
    <mergeCell ref="A13:P13"/>
    <mergeCell ref="A5:P5"/>
    <mergeCell ref="A6:P6"/>
    <mergeCell ref="A7:P7"/>
    <mergeCell ref="A8:P8"/>
    <mergeCell ref="A9:P9"/>
    <mergeCell ref="A10:P10"/>
    <mergeCell ref="A11:P11"/>
    <mergeCell ref="A12:P12"/>
    <mergeCell ref="D18:D19"/>
    <mergeCell ref="J18:M18"/>
    <mergeCell ref="D89:E89"/>
    <mergeCell ref="D91:E91"/>
    <mergeCell ref="A14:P14"/>
    <mergeCell ref="I88:M88"/>
    <mergeCell ref="I89:M89"/>
    <mergeCell ref="I90:M90"/>
    <mergeCell ref="I91:M91"/>
    <mergeCell ref="I16:M17"/>
    <mergeCell ref="A16:A19"/>
    <mergeCell ref="B16:B19"/>
    <mergeCell ref="C16:C19"/>
    <mergeCell ref="N16:P16"/>
    <mergeCell ref="N17:P18"/>
    <mergeCell ref="D90:E90"/>
    <mergeCell ref="E18:H18"/>
    <mergeCell ref="I18:I19"/>
  </mergeCells>
  <phoneticPr fontId="0" type="noConversion"/>
  <pageMargins left="0.4" right="0.19685039370078741" top="0.17" bottom="0.17" header="0.17" footer="0.2"/>
  <pageSetup paperSize="9" scale="61" fitToHeight="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7"/>
  <sheetViews>
    <sheetView workbookViewId="0"/>
  </sheetViews>
  <sheetFormatPr defaultRowHeight="12.75"/>
  <cols>
    <col min="1" max="1" width="12.42578125" style="175" customWidth="1"/>
  </cols>
  <sheetData>
    <row r="1" spans="1:2">
      <c r="A1" s="175">
        <v>10000000</v>
      </c>
      <c r="B1" t="s">
        <v>1886</v>
      </c>
    </row>
    <row r="2" spans="1:2">
      <c r="A2" s="175">
        <v>11000000</v>
      </c>
      <c r="B2" t="s">
        <v>1887</v>
      </c>
    </row>
    <row r="3" spans="1:2">
      <c r="A3" s="175">
        <v>11010000</v>
      </c>
      <c r="B3" t="s">
        <v>2274</v>
      </c>
    </row>
    <row r="4" spans="1:2">
      <c r="A4" s="175">
        <v>11010100</v>
      </c>
      <c r="B4" t="s">
        <v>1888</v>
      </c>
    </row>
    <row r="5" spans="1:2">
      <c r="A5" s="175">
        <v>11010200</v>
      </c>
      <c r="B5" t="s">
        <v>1889</v>
      </c>
    </row>
    <row r="6" spans="1:2">
      <c r="A6" s="175">
        <v>11010300</v>
      </c>
      <c r="B6" t="s">
        <v>1890</v>
      </c>
    </row>
    <row r="7" spans="1:2">
      <c r="A7" s="175">
        <v>11010400</v>
      </c>
      <c r="B7" t="s">
        <v>1891</v>
      </c>
    </row>
    <row r="8" spans="1:2">
      <c r="A8" s="175">
        <v>11010500</v>
      </c>
      <c r="B8" t="s">
        <v>1892</v>
      </c>
    </row>
    <row r="9" spans="1:2">
      <c r="A9" s="175">
        <v>11010600</v>
      </c>
      <c r="B9" t="s">
        <v>1893</v>
      </c>
    </row>
    <row r="10" spans="1:2">
      <c r="A10" s="175">
        <v>11010700</v>
      </c>
      <c r="B10" t="s">
        <v>1894</v>
      </c>
    </row>
    <row r="11" spans="1:2">
      <c r="A11" s="175">
        <v>11010800</v>
      </c>
      <c r="B11" t="s">
        <v>2275</v>
      </c>
    </row>
    <row r="12" spans="1:2">
      <c r="A12" s="175">
        <v>11010900</v>
      </c>
      <c r="B12" t="s">
        <v>2276</v>
      </c>
    </row>
    <row r="13" spans="1:2">
      <c r="A13" s="175">
        <v>11011000</v>
      </c>
      <c r="B13" t="s">
        <v>2277</v>
      </c>
    </row>
    <row r="14" spans="1:2">
      <c r="A14" s="175">
        <v>41031100</v>
      </c>
      <c r="B14" t="s">
        <v>2278</v>
      </c>
    </row>
    <row r="15" spans="1:2">
      <c r="A15" s="175">
        <v>11020000</v>
      </c>
      <c r="B15" t="s">
        <v>1895</v>
      </c>
    </row>
    <row r="16" spans="1:2">
      <c r="A16" s="175">
        <v>11020100</v>
      </c>
      <c r="B16" t="s">
        <v>1896</v>
      </c>
    </row>
    <row r="17" spans="1:2">
      <c r="A17" s="175">
        <v>11020200</v>
      </c>
      <c r="B17" t="s">
        <v>1897</v>
      </c>
    </row>
    <row r="18" spans="1:2">
      <c r="A18" s="175">
        <v>11020300</v>
      </c>
      <c r="B18" t="s">
        <v>1898</v>
      </c>
    </row>
    <row r="19" spans="1:2">
      <c r="A19" s="175">
        <v>11020400</v>
      </c>
      <c r="B19" t="s">
        <v>1899</v>
      </c>
    </row>
    <row r="20" spans="1:2">
      <c r="A20" s="175">
        <v>11020500</v>
      </c>
      <c r="B20" t="s">
        <v>1900</v>
      </c>
    </row>
    <row r="21" spans="1:2">
      <c r="A21" s="175">
        <v>11020600</v>
      </c>
      <c r="B21" t="s">
        <v>1901</v>
      </c>
    </row>
    <row r="22" spans="1:2">
      <c r="A22" s="175">
        <v>11020700</v>
      </c>
      <c r="B22" t="s">
        <v>1902</v>
      </c>
    </row>
    <row r="23" spans="1:2">
      <c r="A23" s="175">
        <v>11020900</v>
      </c>
      <c r="B23" t="s">
        <v>1903</v>
      </c>
    </row>
    <row r="24" spans="1:2">
      <c r="A24" s="175">
        <v>11021000</v>
      </c>
      <c r="B24" t="s">
        <v>1904</v>
      </c>
    </row>
    <row r="25" spans="1:2">
      <c r="A25" s="175">
        <v>11021100</v>
      </c>
      <c r="B25" t="s">
        <v>1905</v>
      </c>
    </row>
    <row r="26" spans="1:2">
      <c r="A26" s="175">
        <v>11021300</v>
      </c>
      <c r="B26" t="s">
        <v>1906</v>
      </c>
    </row>
    <row r="27" spans="1:2">
      <c r="A27" s="175">
        <v>11021400</v>
      </c>
      <c r="B27" t="s">
        <v>1907</v>
      </c>
    </row>
    <row r="28" spans="1:2">
      <c r="A28" s="175">
        <v>11021500</v>
      </c>
      <c r="B28" t="s">
        <v>1908</v>
      </c>
    </row>
    <row r="29" spans="1:2">
      <c r="A29" s="175">
        <v>11021600</v>
      </c>
      <c r="B29" t="s">
        <v>1909</v>
      </c>
    </row>
    <row r="30" spans="1:2">
      <c r="A30" s="175">
        <v>11021900</v>
      </c>
      <c r="B30" t="s">
        <v>1910</v>
      </c>
    </row>
    <row r="31" spans="1:2">
      <c r="A31" s="175">
        <v>11022100</v>
      </c>
      <c r="B31" t="s">
        <v>1911</v>
      </c>
    </row>
    <row r="32" spans="1:2">
      <c r="A32" s="175">
        <v>11022200</v>
      </c>
      <c r="B32" t="s">
        <v>2279</v>
      </c>
    </row>
    <row r="33" spans="1:2">
      <c r="A33" s="175">
        <v>11023100</v>
      </c>
      <c r="B33" t="s">
        <v>2280</v>
      </c>
    </row>
    <row r="34" spans="1:2">
      <c r="A34" s="175">
        <v>11023200</v>
      </c>
      <c r="B34" t="s">
        <v>2281</v>
      </c>
    </row>
    <row r="35" spans="1:2">
      <c r="A35" s="175">
        <v>11023300</v>
      </c>
      <c r="B35" t="s">
        <v>2282</v>
      </c>
    </row>
    <row r="36" spans="1:2">
      <c r="A36" s="175">
        <v>11023400</v>
      </c>
      <c r="B36" t="s">
        <v>2283</v>
      </c>
    </row>
    <row r="37" spans="1:2">
      <c r="A37" s="175">
        <v>11023500</v>
      </c>
      <c r="B37" t="s">
        <v>2284</v>
      </c>
    </row>
    <row r="38" spans="1:2">
      <c r="A38" s="175">
        <v>11023600</v>
      </c>
      <c r="B38" t="s">
        <v>2285</v>
      </c>
    </row>
    <row r="39" spans="1:2">
      <c r="A39" s="175">
        <v>11023700</v>
      </c>
      <c r="B39" t="s">
        <v>2286</v>
      </c>
    </row>
    <row r="40" spans="1:2">
      <c r="A40" s="175">
        <v>11023900</v>
      </c>
      <c r="B40" t="s">
        <v>2287</v>
      </c>
    </row>
    <row r="41" spans="1:2">
      <c r="A41" s="175">
        <v>11024000</v>
      </c>
      <c r="B41" t="s">
        <v>2288</v>
      </c>
    </row>
    <row r="42" spans="1:2">
      <c r="A42" s="175">
        <v>11024100</v>
      </c>
      <c r="B42" t="s">
        <v>2289</v>
      </c>
    </row>
    <row r="43" spans="1:2">
      <c r="A43" s="175">
        <v>11024600</v>
      </c>
      <c r="B43" t="s">
        <v>2290</v>
      </c>
    </row>
    <row r="44" spans="1:2">
      <c r="A44" s="175">
        <v>11024700</v>
      </c>
      <c r="B44" t="s">
        <v>2291</v>
      </c>
    </row>
    <row r="45" spans="1:2">
      <c r="A45" s="175">
        <v>12000000</v>
      </c>
      <c r="B45" t="s">
        <v>1912</v>
      </c>
    </row>
    <row r="46" spans="1:2">
      <c r="A46" s="175">
        <v>12020000</v>
      </c>
      <c r="B46" t="s">
        <v>1913</v>
      </c>
    </row>
    <row r="47" spans="1:2">
      <c r="A47" s="175">
        <v>12020100</v>
      </c>
      <c r="B47" t="s">
        <v>1914</v>
      </c>
    </row>
    <row r="48" spans="1:2">
      <c r="A48" s="175">
        <v>12020200</v>
      </c>
      <c r="B48" t="s">
        <v>1915</v>
      </c>
    </row>
    <row r="49" spans="1:2">
      <c r="A49" s="175">
        <v>12020300</v>
      </c>
      <c r="B49" t="s">
        <v>1916</v>
      </c>
    </row>
    <row r="50" spans="1:2">
      <c r="A50" s="175">
        <v>12020400</v>
      </c>
      <c r="B50" t="s">
        <v>1917</v>
      </c>
    </row>
    <row r="51" spans="1:2">
      <c r="A51" s="175">
        <v>12020500</v>
      </c>
      <c r="B51" t="s">
        <v>1918</v>
      </c>
    </row>
    <row r="52" spans="1:2">
      <c r="A52" s="175">
        <v>12020600</v>
      </c>
      <c r="B52" t="s">
        <v>1919</v>
      </c>
    </row>
    <row r="53" spans="1:2">
      <c r="A53" s="175">
        <v>12020700</v>
      </c>
      <c r="B53" t="s">
        <v>1920</v>
      </c>
    </row>
    <row r="54" spans="1:2">
      <c r="A54" s="175">
        <v>12020800</v>
      </c>
      <c r="B54" t="s">
        <v>1921</v>
      </c>
    </row>
    <row r="55" spans="1:2">
      <c r="A55" s="175">
        <v>13000000</v>
      </c>
      <c r="B55" t="s">
        <v>2292</v>
      </c>
    </row>
    <row r="56" spans="1:2">
      <c r="A56" s="175">
        <v>13010000</v>
      </c>
      <c r="B56" t="s">
        <v>2293</v>
      </c>
    </row>
    <row r="57" spans="1:2">
      <c r="A57" s="175">
        <v>13010100</v>
      </c>
      <c r="B57" t="s">
        <v>2294</v>
      </c>
    </row>
    <row r="58" spans="1:2">
      <c r="A58" s="175">
        <v>13010200</v>
      </c>
      <c r="B58" t="s">
        <v>2295</v>
      </c>
    </row>
    <row r="59" spans="1:2">
      <c r="A59" s="175">
        <v>13010300</v>
      </c>
      <c r="B59" t="s">
        <v>2296</v>
      </c>
    </row>
    <row r="60" spans="1:2">
      <c r="A60" s="175">
        <v>13020000</v>
      </c>
      <c r="B60" t="s">
        <v>2297</v>
      </c>
    </row>
    <row r="61" spans="1:2">
      <c r="A61" s="175">
        <v>13020100</v>
      </c>
      <c r="B61" t="s">
        <v>2298</v>
      </c>
    </row>
    <row r="62" spans="1:2">
      <c r="A62" s="175">
        <v>13020200</v>
      </c>
      <c r="B62" t="s">
        <v>2299</v>
      </c>
    </row>
    <row r="63" spans="1:2">
      <c r="A63" s="175">
        <v>13020300</v>
      </c>
      <c r="B63" t="s">
        <v>2300</v>
      </c>
    </row>
    <row r="64" spans="1:2">
      <c r="A64" s="175">
        <v>13020400</v>
      </c>
      <c r="B64" t="s">
        <v>2301</v>
      </c>
    </row>
    <row r="65" spans="1:2">
      <c r="A65" s="175">
        <v>13020500</v>
      </c>
      <c r="B65" t="s">
        <v>2302</v>
      </c>
    </row>
    <row r="66" spans="1:2">
      <c r="A66" s="175">
        <v>13020600</v>
      </c>
      <c r="B66" t="s">
        <v>2303</v>
      </c>
    </row>
    <row r="67" spans="1:2">
      <c r="A67" s="175">
        <v>13030000</v>
      </c>
      <c r="B67" t="s">
        <v>2304</v>
      </c>
    </row>
    <row r="68" spans="1:2">
      <c r="A68" s="175">
        <v>13030100</v>
      </c>
      <c r="B68" t="s">
        <v>2305</v>
      </c>
    </row>
    <row r="69" spans="1:2">
      <c r="A69" s="175">
        <v>13030200</v>
      </c>
      <c r="B69" t="s">
        <v>2306</v>
      </c>
    </row>
    <row r="70" spans="1:2">
      <c r="A70" s="175">
        <v>13030400</v>
      </c>
      <c r="B70" t="s">
        <v>2307</v>
      </c>
    </row>
    <row r="71" spans="1:2">
      <c r="A71" s="175">
        <v>13030500</v>
      </c>
      <c r="B71" t="s">
        <v>2308</v>
      </c>
    </row>
    <row r="72" spans="1:2">
      <c r="A72" s="175">
        <v>13030600</v>
      </c>
      <c r="B72" t="s">
        <v>2309</v>
      </c>
    </row>
    <row r="73" spans="1:2">
      <c r="A73" s="175">
        <v>13030700</v>
      </c>
      <c r="B73" t="s">
        <v>2310</v>
      </c>
    </row>
    <row r="74" spans="1:2">
      <c r="A74" s="175">
        <v>13030800</v>
      </c>
      <c r="B74" t="s">
        <v>2311</v>
      </c>
    </row>
    <row r="75" spans="1:2">
      <c r="A75" s="175">
        <v>13030900</v>
      </c>
      <c r="B75" t="s">
        <v>2312</v>
      </c>
    </row>
    <row r="76" spans="1:2">
      <c r="A76" s="175">
        <v>13060000</v>
      </c>
      <c r="B76" t="s">
        <v>2313</v>
      </c>
    </row>
    <row r="77" spans="1:2">
      <c r="A77" s="175">
        <v>13070000</v>
      </c>
      <c r="B77" t="s">
        <v>1922</v>
      </c>
    </row>
    <row r="78" spans="1:2">
      <c r="A78" s="175">
        <v>13070100</v>
      </c>
      <c r="B78" t="s">
        <v>1923</v>
      </c>
    </row>
    <row r="79" spans="1:2">
      <c r="A79" s="175">
        <v>13070200</v>
      </c>
      <c r="B79" t="s">
        <v>1924</v>
      </c>
    </row>
    <row r="80" spans="1:2">
      <c r="A80" s="175">
        <v>13070300</v>
      </c>
      <c r="B80" t="s">
        <v>1925</v>
      </c>
    </row>
    <row r="81" spans="1:2">
      <c r="A81" s="175">
        <v>14000000</v>
      </c>
      <c r="B81" t="s">
        <v>1926</v>
      </c>
    </row>
    <row r="82" spans="1:2">
      <c r="A82" s="175">
        <v>14010000</v>
      </c>
      <c r="B82" t="s">
        <v>1927</v>
      </c>
    </row>
    <row r="83" spans="1:2">
      <c r="A83" s="175">
        <v>14010100</v>
      </c>
      <c r="B83" t="s">
        <v>1928</v>
      </c>
    </row>
    <row r="84" spans="1:2">
      <c r="A84" s="175">
        <v>14010200</v>
      </c>
      <c r="B84" t="s">
        <v>1929</v>
      </c>
    </row>
    <row r="85" spans="1:2">
      <c r="A85" s="175">
        <v>14010300</v>
      </c>
      <c r="B85" t="s">
        <v>1930</v>
      </c>
    </row>
    <row r="86" spans="1:2">
      <c r="A86" s="175">
        <v>14010400</v>
      </c>
      <c r="B86" t="s">
        <v>1931</v>
      </c>
    </row>
    <row r="87" spans="1:2">
      <c r="A87" s="175">
        <v>14010500</v>
      </c>
      <c r="B87" t="s">
        <v>1932</v>
      </c>
    </row>
    <row r="88" spans="1:2">
      <c r="A88" s="175">
        <v>14010600</v>
      </c>
      <c r="B88" t="s">
        <v>1933</v>
      </c>
    </row>
    <row r="89" spans="1:2">
      <c r="A89" s="175">
        <v>14010700</v>
      </c>
      <c r="B89" t="s">
        <v>1934</v>
      </c>
    </row>
    <row r="90" spans="1:2">
      <c r="A90" s="175">
        <v>14010900</v>
      </c>
      <c r="B90" t="s">
        <v>1935</v>
      </c>
    </row>
    <row r="91" spans="1:2">
      <c r="A91" s="175">
        <v>14011100</v>
      </c>
      <c r="B91" t="s">
        <v>1936</v>
      </c>
    </row>
    <row r="92" spans="1:2">
      <c r="A92" s="175">
        <v>14020000</v>
      </c>
      <c r="B92" t="s">
        <v>1937</v>
      </c>
    </row>
    <row r="93" spans="1:2">
      <c r="A93" s="175">
        <v>14020100</v>
      </c>
      <c r="B93" t="s">
        <v>1938</v>
      </c>
    </row>
    <row r="94" spans="1:2">
      <c r="A94" s="175">
        <v>14020200</v>
      </c>
      <c r="B94" t="s">
        <v>1939</v>
      </c>
    </row>
    <row r="95" spans="1:2">
      <c r="A95" s="175">
        <v>14020300</v>
      </c>
      <c r="B95" t="s">
        <v>2314</v>
      </c>
    </row>
    <row r="96" spans="1:2">
      <c r="A96" s="175">
        <v>14020400</v>
      </c>
      <c r="B96" t="s">
        <v>1941</v>
      </c>
    </row>
    <row r="97" spans="1:2">
      <c r="A97" s="175">
        <v>14020600</v>
      </c>
      <c r="B97" t="s">
        <v>1942</v>
      </c>
    </row>
    <row r="98" spans="1:2">
      <c r="A98" s="175">
        <v>14020700</v>
      </c>
      <c r="B98" t="s">
        <v>1943</v>
      </c>
    </row>
    <row r="99" spans="1:2">
      <c r="A99" s="175">
        <v>14020800</v>
      </c>
      <c r="B99" t="s">
        <v>1944</v>
      </c>
    </row>
    <row r="100" spans="1:2">
      <c r="A100" s="175">
        <v>14020900</v>
      </c>
      <c r="B100" t="s">
        <v>1945</v>
      </c>
    </row>
    <row r="101" spans="1:2">
      <c r="A101" s="175">
        <v>14021000</v>
      </c>
      <c r="B101" t="s">
        <v>1946</v>
      </c>
    </row>
    <row r="102" spans="1:2">
      <c r="A102" s="175">
        <v>14021100</v>
      </c>
      <c r="B102" t="s">
        <v>1947</v>
      </c>
    </row>
    <row r="103" spans="1:2">
      <c r="A103" s="175">
        <v>14021200</v>
      </c>
      <c r="B103" t="s">
        <v>2315</v>
      </c>
    </row>
    <row r="104" spans="1:2">
      <c r="A104" s="175">
        <v>14021300</v>
      </c>
      <c r="B104" t="s">
        <v>2316</v>
      </c>
    </row>
    <row r="105" spans="1:2">
      <c r="A105" s="175">
        <v>14021600</v>
      </c>
      <c r="B105" t="s">
        <v>1948</v>
      </c>
    </row>
    <row r="106" spans="1:2">
      <c r="A106" s="175">
        <v>14021700</v>
      </c>
      <c r="B106" t="s">
        <v>1949</v>
      </c>
    </row>
    <row r="107" spans="1:2">
      <c r="A107" s="175">
        <v>14021800</v>
      </c>
      <c r="B107" t="s">
        <v>1950</v>
      </c>
    </row>
    <row r="108" spans="1:2">
      <c r="A108" s="175">
        <v>14022100</v>
      </c>
      <c r="B108" t="s">
        <v>1951</v>
      </c>
    </row>
    <row r="109" spans="1:2">
      <c r="A109" s="175">
        <v>14022300</v>
      </c>
      <c r="B109" t="s">
        <v>2317</v>
      </c>
    </row>
    <row r="110" spans="1:2">
      <c r="A110" s="175">
        <v>14030000</v>
      </c>
      <c r="B110" t="s">
        <v>1952</v>
      </c>
    </row>
    <row r="111" spans="1:2">
      <c r="A111" s="175">
        <v>14030100</v>
      </c>
      <c r="B111" t="s">
        <v>1938</v>
      </c>
    </row>
    <row r="112" spans="1:2">
      <c r="A112" s="175">
        <v>14030200</v>
      </c>
      <c r="B112" t="s">
        <v>1939</v>
      </c>
    </row>
    <row r="113" spans="1:2">
      <c r="A113" s="175">
        <v>14030300</v>
      </c>
      <c r="B113" t="s">
        <v>1940</v>
      </c>
    </row>
    <row r="114" spans="1:2">
      <c r="A114" s="175">
        <v>14030400</v>
      </c>
      <c r="B114" t="s">
        <v>1941</v>
      </c>
    </row>
    <row r="115" spans="1:2">
      <c r="A115" s="175">
        <v>14030600</v>
      </c>
      <c r="B115" t="s">
        <v>1942</v>
      </c>
    </row>
    <row r="116" spans="1:2">
      <c r="A116" s="175">
        <v>14030700</v>
      </c>
      <c r="B116" t="s">
        <v>1943</v>
      </c>
    </row>
    <row r="117" spans="1:2">
      <c r="A117" s="175">
        <v>14030800</v>
      </c>
      <c r="B117" t="s">
        <v>1944</v>
      </c>
    </row>
    <row r="118" spans="1:2">
      <c r="A118" s="175">
        <v>14030900</v>
      </c>
      <c r="B118" t="s">
        <v>1945</v>
      </c>
    </row>
    <row r="119" spans="1:2">
      <c r="A119" s="175">
        <v>14031000</v>
      </c>
      <c r="B119" t="s">
        <v>1946</v>
      </c>
    </row>
    <row r="120" spans="1:2">
      <c r="A120" s="175">
        <v>14031100</v>
      </c>
      <c r="B120" t="s">
        <v>1947</v>
      </c>
    </row>
    <row r="121" spans="1:2">
      <c r="A121" s="175">
        <v>14031600</v>
      </c>
      <c r="B121" t="s">
        <v>1953</v>
      </c>
    </row>
    <row r="122" spans="1:2">
      <c r="A122" s="175">
        <v>14031700</v>
      </c>
      <c r="B122" t="s">
        <v>1949</v>
      </c>
    </row>
    <row r="123" spans="1:2">
      <c r="A123" s="175">
        <v>14031800</v>
      </c>
      <c r="B123" t="s">
        <v>1950</v>
      </c>
    </row>
    <row r="124" spans="1:2">
      <c r="A124" s="175">
        <v>14040000</v>
      </c>
      <c r="B124" t="s">
        <v>2318</v>
      </c>
    </row>
    <row r="125" spans="1:2">
      <c r="A125" s="175">
        <v>14050000</v>
      </c>
      <c r="B125" t="s">
        <v>1954</v>
      </c>
    </row>
    <row r="126" spans="1:2">
      <c r="A126" s="175">
        <v>15000000</v>
      </c>
      <c r="B126" t="s">
        <v>1955</v>
      </c>
    </row>
    <row r="127" spans="1:2">
      <c r="A127" s="175">
        <v>15010000</v>
      </c>
      <c r="B127" t="s">
        <v>1956</v>
      </c>
    </row>
    <row r="128" spans="1:2">
      <c r="A128" s="175">
        <v>15010100</v>
      </c>
      <c r="B128" t="s">
        <v>1957</v>
      </c>
    </row>
    <row r="129" spans="1:2">
      <c r="A129" s="175">
        <v>15010200</v>
      </c>
      <c r="B129" t="s">
        <v>1958</v>
      </c>
    </row>
    <row r="130" spans="1:2">
      <c r="A130" s="175">
        <v>15010300</v>
      </c>
      <c r="B130" t="s">
        <v>1959</v>
      </c>
    </row>
    <row r="131" spans="1:2">
      <c r="A131" s="175">
        <v>15010800</v>
      </c>
      <c r="B131" t="s">
        <v>2319</v>
      </c>
    </row>
    <row r="132" spans="1:2">
      <c r="A132" s="175">
        <v>15010900</v>
      </c>
      <c r="B132" t="s">
        <v>2320</v>
      </c>
    </row>
    <row r="133" spans="1:2">
      <c r="A133" s="175">
        <v>15011000</v>
      </c>
      <c r="B133" t="s">
        <v>2321</v>
      </c>
    </row>
    <row r="134" spans="1:2">
      <c r="A134" s="175">
        <v>15011100</v>
      </c>
      <c r="B134" t="s">
        <v>2322</v>
      </c>
    </row>
    <row r="135" spans="1:2">
      <c r="A135" s="175">
        <v>15020000</v>
      </c>
      <c r="B135" t="s">
        <v>1960</v>
      </c>
    </row>
    <row r="136" spans="1:2">
      <c r="A136" s="175">
        <v>15020100</v>
      </c>
      <c r="B136" t="s">
        <v>1961</v>
      </c>
    </row>
    <row r="137" spans="1:2">
      <c r="A137" s="175">
        <v>15020200</v>
      </c>
      <c r="B137" t="s">
        <v>1962</v>
      </c>
    </row>
    <row r="138" spans="1:2">
      <c r="A138" s="175">
        <v>15020300</v>
      </c>
      <c r="B138" t="s">
        <v>1963</v>
      </c>
    </row>
    <row r="139" spans="1:2">
      <c r="A139" s="175">
        <v>16000000</v>
      </c>
      <c r="B139" t="s">
        <v>1964</v>
      </c>
    </row>
    <row r="140" spans="1:2">
      <c r="A140" s="175">
        <v>16010000</v>
      </c>
      <c r="B140" t="s">
        <v>1965</v>
      </c>
    </row>
    <row r="141" spans="1:2">
      <c r="A141" s="175">
        <v>16010100</v>
      </c>
      <c r="B141" t="s">
        <v>1966</v>
      </c>
    </row>
    <row r="142" spans="1:2">
      <c r="A142" s="175">
        <v>16010200</v>
      </c>
      <c r="B142" t="s">
        <v>1967</v>
      </c>
    </row>
    <row r="143" spans="1:2">
      <c r="A143" s="175">
        <v>16010400</v>
      </c>
      <c r="B143" t="s">
        <v>1968</v>
      </c>
    </row>
    <row r="144" spans="1:2">
      <c r="A144" s="175">
        <v>16010500</v>
      </c>
      <c r="B144" t="s">
        <v>1969</v>
      </c>
    </row>
    <row r="145" spans="1:2">
      <c r="A145" s="175">
        <v>16010600</v>
      </c>
      <c r="B145" t="s">
        <v>1970</v>
      </c>
    </row>
    <row r="146" spans="1:2">
      <c r="A146" s="175">
        <v>16010700</v>
      </c>
      <c r="B146" t="s">
        <v>1971</v>
      </c>
    </row>
    <row r="147" spans="1:2">
      <c r="A147" s="175">
        <v>16010800</v>
      </c>
      <c r="B147" t="s">
        <v>1972</v>
      </c>
    </row>
    <row r="148" spans="1:2">
      <c r="A148" s="175">
        <v>16010900</v>
      </c>
      <c r="B148" t="s">
        <v>1973</v>
      </c>
    </row>
    <row r="149" spans="1:2">
      <c r="A149" s="175">
        <v>16011000</v>
      </c>
      <c r="B149" t="s">
        <v>1974</v>
      </c>
    </row>
    <row r="150" spans="1:2">
      <c r="A150" s="175">
        <v>16011100</v>
      </c>
      <c r="B150" t="s">
        <v>1975</v>
      </c>
    </row>
    <row r="151" spans="1:2">
      <c r="A151" s="175">
        <v>16011200</v>
      </c>
      <c r="B151" t="s">
        <v>1976</v>
      </c>
    </row>
    <row r="152" spans="1:2">
      <c r="A152" s="175">
        <v>16011300</v>
      </c>
      <c r="B152" t="s">
        <v>1977</v>
      </c>
    </row>
    <row r="153" spans="1:2">
      <c r="A153" s="175">
        <v>16011500</v>
      </c>
      <c r="B153" t="s">
        <v>1978</v>
      </c>
    </row>
    <row r="154" spans="1:2">
      <c r="A154" s="175">
        <v>16011600</v>
      </c>
      <c r="B154" t="s">
        <v>1979</v>
      </c>
    </row>
    <row r="155" spans="1:2">
      <c r="A155" s="175">
        <v>16011700</v>
      </c>
      <c r="B155" t="s">
        <v>1980</v>
      </c>
    </row>
    <row r="156" spans="1:2">
      <c r="A156" s="175">
        <v>16011800</v>
      </c>
      <c r="B156" t="s">
        <v>1981</v>
      </c>
    </row>
    <row r="157" spans="1:2">
      <c r="A157" s="175">
        <v>16011900</v>
      </c>
      <c r="B157" t="s">
        <v>1982</v>
      </c>
    </row>
    <row r="158" spans="1:2">
      <c r="A158" s="175">
        <v>16012100</v>
      </c>
      <c r="B158" t="s">
        <v>1983</v>
      </c>
    </row>
    <row r="159" spans="1:2">
      <c r="A159" s="175">
        <v>17000000</v>
      </c>
      <c r="B159" t="s">
        <v>2323</v>
      </c>
    </row>
    <row r="160" spans="1:2">
      <c r="A160" s="175">
        <v>17010000</v>
      </c>
      <c r="B160" t="s">
        <v>2324</v>
      </c>
    </row>
    <row r="161" spans="1:2">
      <c r="A161" s="175">
        <v>17010100</v>
      </c>
      <c r="B161" t="s">
        <v>1984</v>
      </c>
    </row>
    <row r="162" spans="1:2">
      <c r="A162" s="175">
        <v>17010200</v>
      </c>
      <c r="B162" t="s">
        <v>1985</v>
      </c>
    </row>
    <row r="163" spans="1:2">
      <c r="A163" s="175">
        <v>17010300</v>
      </c>
      <c r="B163" t="s">
        <v>1986</v>
      </c>
    </row>
    <row r="164" spans="1:2">
      <c r="A164" s="175">
        <v>17010400</v>
      </c>
      <c r="B164" t="s">
        <v>2325</v>
      </c>
    </row>
    <row r="165" spans="1:2">
      <c r="A165" s="175">
        <v>17010500</v>
      </c>
      <c r="B165" t="s">
        <v>2326</v>
      </c>
    </row>
    <row r="166" spans="1:2">
      <c r="A166" s="175">
        <v>17010700</v>
      </c>
      <c r="B166" t="s">
        <v>1987</v>
      </c>
    </row>
    <row r="167" spans="1:2">
      <c r="A167" s="175">
        <v>17010800</v>
      </c>
      <c r="B167" t="s">
        <v>1988</v>
      </c>
    </row>
    <row r="168" spans="1:2">
      <c r="A168" s="175">
        <v>17010900</v>
      </c>
      <c r="B168" t="s">
        <v>1989</v>
      </c>
    </row>
    <row r="169" spans="1:2">
      <c r="A169" s="175">
        <v>17011200</v>
      </c>
      <c r="B169" t="s">
        <v>1990</v>
      </c>
    </row>
    <row r="170" spans="1:2">
      <c r="A170" s="175">
        <v>17011500</v>
      </c>
      <c r="B170" t="s">
        <v>1991</v>
      </c>
    </row>
    <row r="171" spans="1:2">
      <c r="A171" s="175">
        <v>17060000</v>
      </c>
      <c r="B171" t="s">
        <v>1992</v>
      </c>
    </row>
    <row r="172" spans="1:2">
      <c r="A172" s="175">
        <v>17060100</v>
      </c>
      <c r="B172" t="s">
        <v>2327</v>
      </c>
    </row>
    <row r="173" spans="1:2">
      <c r="A173" s="175">
        <v>17060200</v>
      </c>
      <c r="B173" t="s">
        <v>2328</v>
      </c>
    </row>
    <row r="174" spans="1:2">
      <c r="A174" s="175">
        <v>17060300</v>
      </c>
      <c r="B174" t="s">
        <v>2329</v>
      </c>
    </row>
    <row r="175" spans="1:2">
      <c r="A175" s="175">
        <v>17070000</v>
      </c>
      <c r="B175" t="s">
        <v>1993</v>
      </c>
    </row>
    <row r="176" spans="1:2">
      <c r="A176" s="175">
        <v>18000000</v>
      </c>
      <c r="B176" t="s">
        <v>2330</v>
      </c>
    </row>
    <row r="177" spans="1:2">
      <c r="A177" s="175">
        <v>18010000</v>
      </c>
      <c r="B177" t="s">
        <v>2331</v>
      </c>
    </row>
    <row r="178" spans="1:2">
      <c r="A178" s="175">
        <v>18010100</v>
      </c>
      <c r="B178" t="s">
        <v>2332</v>
      </c>
    </row>
    <row r="179" spans="1:2">
      <c r="A179" s="175">
        <v>18010200</v>
      </c>
      <c r="B179" t="s">
        <v>2333</v>
      </c>
    </row>
    <row r="180" spans="1:2">
      <c r="A180" s="175">
        <v>18010300</v>
      </c>
      <c r="B180" t="s">
        <v>2334</v>
      </c>
    </row>
    <row r="181" spans="1:2">
      <c r="A181" s="175">
        <v>18010400</v>
      </c>
      <c r="B181" t="s">
        <v>2335</v>
      </c>
    </row>
    <row r="182" spans="1:2">
      <c r="A182" s="175">
        <v>18010500</v>
      </c>
      <c r="B182" t="s">
        <v>2336</v>
      </c>
    </row>
    <row r="183" spans="1:2">
      <c r="A183" s="175">
        <v>18010600</v>
      </c>
      <c r="B183" t="s">
        <v>2337</v>
      </c>
    </row>
    <row r="184" spans="1:2">
      <c r="A184" s="175">
        <v>18010700</v>
      </c>
      <c r="B184" t="s">
        <v>2338</v>
      </c>
    </row>
    <row r="185" spans="1:2">
      <c r="A185" s="175">
        <v>18010800</v>
      </c>
      <c r="B185" t="s">
        <v>2339</v>
      </c>
    </row>
    <row r="186" spans="1:2">
      <c r="A186" s="175">
        <v>18010900</v>
      </c>
      <c r="B186" t="s">
        <v>2340</v>
      </c>
    </row>
    <row r="187" spans="1:2">
      <c r="A187" s="175">
        <v>18011000</v>
      </c>
      <c r="B187" t="s">
        <v>2341</v>
      </c>
    </row>
    <row r="188" spans="1:2">
      <c r="A188" s="175">
        <v>18011100</v>
      </c>
      <c r="B188" t="s">
        <v>2342</v>
      </c>
    </row>
    <row r="189" spans="1:2">
      <c r="A189" s="175">
        <v>18020000</v>
      </c>
      <c r="B189" t="s">
        <v>1994</v>
      </c>
    </row>
    <row r="190" spans="1:2">
      <c r="A190" s="175">
        <v>18020100</v>
      </c>
      <c r="B190" t="s">
        <v>1995</v>
      </c>
    </row>
    <row r="191" spans="1:2">
      <c r="A191" s="175">
        <v>18020200</v>
      </c>
      <c r="B191" t="s">
        <v>1996</v>
      </c>
    </row>
    <row r="192" spans="1:2">
      <c r="A192" s="175">
        <v>18030000</v>
      </c>
      <c r="B192" t="s">
        <v>1997</v>
      </c>
    </row>
    <row r="193" spans="1:2">
      <c r="A193" s="175">
        <v>18030100</v>
      </c>
      <c r="B193" t="s">
        <v>1998</v>
      </c>
    </row>
    <row r="194" spans="1:2">
      <c r="A194" s="175">
        <v>18030200</v>
      </c>
      <c r="B194" t="s">
        <v>1999</v>
      </c>
    </row>
    <row r="195" spans="1:2">
      <c r="A195" s="175">
        <v>18040000</v>
      </c>
      <c r="B195" t="s">
        <v>2343</v>
      </c>
    </row>
    <row r="196" spans="1:2">
      <c r="A196" s="175">
        <v>18040100</v>
      </c>
      <c r="B196" t="s">
        <v>2344</v>
      </c>
    </row>
    <row r="197" spans="1:2">
      <c r="A197" s="175">
        <v>18040200</v>
      </c>
      <c r="B197" t="s">
        <v>2345</v>
      </c>
    </row>
    <row r="198" spans="1:2">
      <c r="A198" s="175">
        <v>18040300</v>
      </c>
      <c r="B198" t="s">
        <v>2346</v>
      </c>
    </row>
    <row r="199" spans="1:2">
      <c r="A199" s="175">
        <v>18040500</v>
      </c>
      <c r="B199" t="s">
        <v>2347</v>
      </c>
    </row>
    <row r="200" spans="1:2">
      <c r="A200" s="175">
        <v>18040600</v>
      </c>
      <c r="B200" t="s">
        <v>2348</v>
      </c>
    </row>
    <row r="201" spans="1:2">
      <c r="A201" s="175">
        <v>18040700</v>
      </c>
      <c r="B201" t="s">
        <v>2349</v>
      </c>
    </row>
    <row r="202" spans="1:2">
      <c r="A202" s="175">
        <v>18040800</v>
      </c>
      <c r="B202" t="s">
        <v>2350</v>
      </c>
    </row>
    <row r="203" spans="1:2">
      <c r="A203" s="175">
        <v>18040900</v>
      </c>
      <c r="B203" t="s">
        <v>2351</v>
      </c>
    </row>
    <row r="204" spans="1:2">
      <c r="A204" s="175">
        <v>18041000</v>
      </c>
      <c r="B204" t="s">
        <v>2352</v>
      </c>
    </row>
    <row r="205" spans="1:2">
      <c r="A205" s="175">
        <v>18041300</v>
      </c>
      <c r="B205" t="s">
        <v>2353</v>
      </c>
    </row>
    <row r="206" spans="1:2">
      <c r="A206" s="175">
        <v>18041400</v>
      </c>
      <c r="B206" t="s">
        <v>2354</v>
      </c>
    </row>
    <row r="207" spans="1:2">
      <c r="A207" s="175">
        <v>18041500</v>
      </c>
      <c r="B207" t="s">
        <v>2355</v>
      </c>
    </row>
    <row r="208" spans="1:2">
      <c r="A208" s="175">
        <v>18041600</v>
      </c>
      <c r="B208" t="s">
        <v>2356</v>
      </c>
    </row>
    <row r="209" spans="1:2">
      <c r="A209" s="175">
        <v>18041700</v>
      </c>
      <c r="B209" t="s">
        <v>2357</v>
      </c>
    </row>
    <row r="210" spans="1:2">
      <c r="A210" s="175">
        <v>18041800</v>
      </c>
      <c r="B210" t="s">
        <v>2358</v>
      </c>
    </row>
    <row r="211" spans="1:2">
      <c r="A211" s="175">
        <v>18050000</v>
      </c>
      <c r="B211" t="s">
        <v>2000</v>
      </c>
    </row>
    <row r="212" spans="1:2">
      <c r="A212" s="175">
        <v>18050100</v>
      </c>
      <c r="B212" t="s">
        <v>2001</v>
      </c>
    </row>
    <row r="213" spans="1:2">
      <c r="A213" s="175">
        <v>18050200</v>
      </c>
      <c r="B213" t="s">
        <v>2002</v>
      </c>
    </row>
    <row r="214" spans="1:2">
      <c r="A214" s="175">
        <v>18050300</v>
      </c>
      <c r="B214" t="s">
        <v>2003</v>
      </c>
    </row>
    <row r="215" spans="1:2">
      <c r="A215" s="175">
        <v>18050400</v>
      </c>
      <c r="B215" t="s">
        <v>2004</v>
      </c>
    </row>
    <row r="216" spans="1:2">
      <c r="A216" s="175">
        <v>18050500</v>
      </c>
      <c r="B216" t="s">
        <v>2359</v>
      </c>
    </row>
    <row r="217" spans="1:2">
      <c r="A217" s="175">
        <v>19000000</v>
      </c>
      <c r="B217" t="s">
        <v>2005</v>
      </c>
    </row>
    <row r="218" spans="1:2">
      <c r="A218" s="175">
        <v>19010000</v>
      </c>
      <c r="B218" t="s">
        <v>2006</v>
      </c>
    </row>
    <row r="219" spans="1:2">
      <c r="A219" s="175">
        <v>19010100</v>
      </c>
      <c r="B219" t="s">
        <v>2007</v>
      </c>
    </row>
    <row r="220" spans="1:2">
      <c r="A220" s="175">
        <v>19010200</v>
      </c>
      <c r="B220" t="s">
        <v>2008</v>
      </c>
    </row>
    <row r="221" spans="1:2">
      <c r="A221" s="175">
        <v>19010300</v>
      </c>
      <c r="B221" t="s">
        <v>2009</v>
      </c>
    </row>
    <row r="222" spans="1:2">
      <c r="A222" s="175">
        <v>19010400</v>
      </c>
      <c r="B222" t="s">
        <v>2010</v>
      </c>
    </row>
    <row r="223" spans="1:2">
      <c r="A223" s="175">
        <v>19010700</v>
      </c>
      <c r="B223" t="s">
        <v>2360</v>
      </c>
    </row>
    <row r="224" spans="1:2">
      <c r="A224" s="175">
        <v>19010800</v>
      </c>
      <c r="B224" t="s">
        <v>2361</v>
      </c>
    </row>
    <row r="225" spans="1:2">
      <c r="A225" s="175">
        <v>19010900</v>
      </c>
      <c r="B225" t="s">
        <v>2362</v>
      </c>
    </row>
    <row r="226" spans="1:2">
      <c r="A226" s="175">
        <v>19050000</v>
      </c>
      <c r="B226" t="s">
        <v>2011</v>
      </c>
    </row>
    <row r="227" spans="1:2">
      <c r="A227" s="175">
        <v>19050100</v>
      </c>
      <c r="B227" t="s">
        <v>2012</v>
      </c>
    </row>
    <row r="228" spans="1:2">
      <c r="A228" s="175">
        <v>19050200</v>
      </c>
      <c r="B228" t="s">
        <v>2013</v>
      </c>
    </row>
    <row r="229" spans="1:2">
      <c r="A229" s="175">
        <v>19050300</v>
      </c>
      <c r="B229" t="s">
        <v>2014</v>
      </c>
    </row>
    <row r="230" spans="1:2">
      <c r="A230" s="175">
        <v>19060000</v>
      </c>
      <c r="B230" t="s">
        <v>2363</v>
      </c>
    </row>
    <row r="231" spans="1:2">
      <c r="A231" s="175">
        <v>19060100</v>
      </c>
      <c r="B231" t="s">
        <v>2363</v>
      </c>
    </row>
    <row r="232" spans="1:2">
      <c r="A232" s="175">
        <v>19060200</v>
      </c>
      <c r="B232" t="s">
        <v>2364</v>
      </c>
    </row>
    <row r="233" spans="1:2">
      <c r="A233" s="175">
        <v>19090000</v>
      </c>
      <c r="B233" t="s">
        <v>2015</v>
      </c>
    </row>
    <row r="234" spans="1:2">
      <c r="A234" s="175">
        <v>19090400</v>
      </c>
      <c r="B234" t="s">
        <v>2016</v>
      </c>
    </row>
    <row r="235" spans="1:2">
      <c r="A235" s="175">
        <v>20000000</v>
      </c>
      <c r="B235" t="s">
        <v>2017</v>
      </c>
    </row>
    <row r="236" spans="1:2">
      <c r="A236" s="175">
        <v>21000000</v>
      </c>
      <c r="B236" t="s">
        <v>2018</v>
      </c>
    </row>
    <row r="237" spans="1:2">
      <c r="A237" s="175">
        <v>21010000</v>
      </c>
      <c r="B237" t="s">
        <v>2019</v>
      </c>
    </row>
    <row r="238" spans="1:2">
      <c r="A238" s="175">
        <v>21010100</v>
      </c>
      <c r="B238" t="s">
        <v>2020</v>
      </c>
    </row>
    <row r="239" spans="1:2">
      <c r="A239" s="175">
        <v>21010300</v>
      </c>
      <c r="B239" t="s">
        <v>2021</v>
      </c>
    </row>
    <row r="240" spans="1:2">
      <c r="A240" s="175">
        <v>21010500</v>
      </c>
      <c r="B240" t="s">
        <v>2022</v>
      </c>
    </row>
    <row r="241" spans="1:2">
      <c r="A241" s="175">
        <v>21010600</v>
      </c>
      <c r="B241" t="s">
        <v>2365</v>
      </c>
    </row>
    <row r="242" spans="1:2">
      <c r="A242" s="175">
        <v>21010700</v>
      </c>
      <c r="B242" t="s">
        <v>2023</v>
      </c>
    </row>
    <row r="243" spans="1:2">
      <c r="A243" s="175">
        <v>21010800</v>
      </c>
      <c r="B243" t="s">
        <v>2024</v>
      </c>
    </row>
    <row r="244" spans="1:2">
      <c r="A244" s="175">
        <v>21010900</v>
      </c>
      <c r="B244" t="s">
        <v>2025</v>
      </c>
    </row>
    <row r="245" spans="1:2">
      <c r="A245" s="175">
        <v>21020000</v>
      </c>
      <c r="B245" t="s">
        <v>2026</v>
      </c>
    </row>
    <row r="246" spans="1:2">
      <c r="A246" s="175">
        <v>21030000</v>
      </c>
      <c r="B246" t="s">
        <v>2027</v>
      </c>
    </row>
    <row r="247" spans="1:2">
      <c r="A247" s="175">
        <v>21040000</v>
      </c>
      <c r="B247" t="s">
        <v>2028</v>
      </c>
    </row>
    <row r="248" spans="1:2">
      <c r="A248" s="175">
        <v>21050000</v>
      </c>
      <c r="B248" t="s">
        <v>2029</v>
      </c>
    </row>
    <row r="249" spans="1:2">
      <c r="A249" s="175">
        <v>21080000</v>
      </c>
      <c r="B249" t="s">
        <v>2030</v>
      </c>
    </row>
    <row r="250" spans="1:2">
      <c r="A250" s="175">
        <v>21080100</v>
      </c>
      <c r="B250" t="s">
        <v>2031</v>
      </c>
    </row>
    <row r="251" spans="1:2">
      <c r="A251" s="175">
        <v>21080200</v>
      </c>
      <c r="B251" t="s">
        <v>2032</v>
      </c>
    </row>
    <row r="252" spans="1:2">
      <c r="A252" s="175">
        <v>21080500</v>
      </c>
      <c r="B252" t="s">
        <v>625</v>
      </c>
    </row>
    <row r="253" spans="1:2">
      <c r="A253" s="175">
        <v>21080600</v>
      </c>
      <c r="B253" t="s">
        <v>2033</v>
      </c>
    </row>
    <row r="254" spans="1:2">
      <c r="A254" s="175">
        <v>21080700</v>
      </c>
      <c r="B254" t="s">
        <v>2034</v>
      </c>
    </row>
    <row r="255" spans="1:2">
      <c r="A255" s="175">
        <v>21080800</v>
      </c>
      <c r="B255" t="s">
        <v>2035</v>
      </c>
    </row>
    <row r="256" spans="1:2">
      <c r="A256" s="175">
        <v>21080900</v>
      </c>
      <c r="B256" t="s">
        <v>2036</v>
      </c>
    </row>
    <row r="257" spans="1:2">
      <c r="A257" s="175">
        <v>21081000</v>
      </c>
      <c r="B257" t="s">
        <v>2037</v>
      </c>
    </row>
    <row r="258" spans="1:2">
      <c r="A258" s="175">
        <v>21081100</v>
      </c>
      <c r="B258" t="s">
        <v>2038</v>
      </c>
    </row>
    <row r="259" spans="1:2">
      <c r="A259" s="175">
        <v>21081200</v>
      </c>
      <c r="B259" t="s">
        <v>2039</v>
      </c>
    </row>
    <row r="260" spans="1:2">
      <c r="A260" s="175">
        <v>21081300</v>
      </c>
      <c r="B260" t="s">
        <v>2040</v>
      </c>
    </row>
    <row r="261" spans="1:2">
      <c r="A261" s="175">
        <v>21081400</v>
      </c>
      <c r="B261" t="s">
        <v>2041</v>
      </c>
    </row>
    <row r="262" spans="1:2">
      <c r="A262" s="175">
        <v>21082000</v>
      </c>
      <c r="B262" t="s">
        <v>2042</v>
      </c>
    </row>
    <row r="263" spans="1:2">
      <c r="A263" s="175">
        <v>21083000</v>
      </c>
      <c r="B263" t="s">
        <v>2366</v>
      </c>
    </row>
    <row r="264" spans="1:2">
      <c r="A264" s="175">
        <v>21090000</v>
      </c>
      <c r="B264" t="s">
        <v>2367</v>
      </c>
    </row>
    <row r="265" spans="1:2">
      <c r="A265" s="175">
        <v>21110000</v>
      </c>
      <c r="B265" t="s">
        <v>2043</v>
      </c>
    </row>
    <row r="266" spans="1:2">
      <c r="A266" s="175">
        <v>22000000</v>
      </c>
      <c r="B266" t="s">
        <v>2044</v>
      </c>
    </row>
    <row r="267" spans="1:2">
      <c r="A267" s="175">
        <v>22010000</v>
      </c>
      <c r="B267" t="s">
        <v>2045</v>
      </c>
    </row>
    <row r="268" spans="1:2">
      <c r="A268" s="175">
        <v>22010200</v>
      </c>
      <c r="B268" t="s">
        <v>2046</v>
      </c>
    </row>
    <row r="269" spans="1:2">
      <c r="A269" s="175">
        <v>22010300</v>
      </c>
      <c r="B269" t="s">
        <v>2368</v>
      </c>
    </row>
    <row r="270" spans="1:2">
      <c r="A270" s="175">
        <v>22010400</v>
      </c>
      <c r="B270" t="s">
        <v>2047</v>
      </c>
    </row>
    <row r="271" spans="1:2">
      <c r="A271" s="175">
        <v>22010500</v>
      </c>
      <c r="B271" t="s">
        <v>2048</v>
      </c>
    </row>
    <row r="272" spans="1:2">
      <c r="A272" s="175">
        <v>22010600</v>
      </c>
      <c r="B272" t="s">
        <v>2049</v>
      </c>
    </row>
    <row r="273" spans="1:2">
      <c r="A273" s="175">
        <v>22010700</v>
      </c>
      <c r="B273" t="s">
        <v>2050</v>
      </c>
    </row>
    <row r="274" spans="1:2">
      <c r="A274" s="175">
        <v>22010900</v>
      </c>
      <c r="B274" t="s">
        <v>2051</v>
      </c>
    </row>
    <row r="275" spans="1:2">
      <c r="A275" s="175">
        <v>22011000</v>
      </c>
      <c r="B275" t="s">
        <v>2052</v>
      </c>
    </row>
    <row r="276" spans="1:2">
      <c r="A276" s="175">
        <v>22011100</v>
      </c>
      <c r="B276" t="s">
        <v>2053</v>
      </c>
    </row>
    <row r="277" spans="1:2">
      <c r="A277" s="175">
        <v>22011200</v>
      </c>
      <c r="B277" t="s">
        <v>2054</v>
      </c>
    </row>
    <row r="278" spans="1:2">
      <c r="A278" s="175">
        <v>22011400</v>
      </c>
      <c r="B278" t="s">
        <v>2055</v>
      </c>
    </row>
    <row r="279" spans="1:2">
      <c r="A279" s="175">
        <v>22011500</v>
      </c>
      <c r="B279" t="s">
        <v>2369</v>
      </c>
    </row>
    <row r="280" spans="1:2">
      <c r="A280" s="175">
        <v>22011700</v>
      </c>
      <c r="B280" t="s">
        <v>2056</v>
      </c>
    </row>
    <row r="281" spans="1:2">
      <c r="A281" s="175">
        <v>22011800</v>
      </c>
      <c r="B281" t="s">
        <v>2057</v>
      </c>
    </row>
    <row r="282" spans="1:2">
      <c r="A282" s="175">
        <v>22011900</v>
      </c>
      <c r="B282" t="s">
        <v>2058</v>
      </c>
    </row>
    <row r="283" spans="1:2">
      <c r="A283" s="175">
        <v>22012000</v>
      </c>
      <c r="B283" t="s">
        <v>2059</v>
      </c>
    </row>
    <row r="284" spans="1:2">
      <c r="A284" s="175">
        <v>22012100</v>
      </c>
      <c r="B284" t="s">
        <v>2060</v>
      </c>
    </row>
    <row r="285" spans="1:2">
      <c r="A285" s="175">
        <v>22012200</v>
      </c>
      <c r="B285" t="s">
        <v>2061</v>
      </c>
    </row>
    <row r="286" spans="1:2">
      <c r="A286" s="175">
        <v>22012300</v>
      </c>
      <c r="B286" t="s">
        <v>2062</v>
      </c>
    </row>
    <row r="287" spans="1:2">
      <c r="A287" s="175">
        <v>22012400</v>
      </c>
      <c r="B287" t="s">
        <v>2063</v>
      </c>
    </row>
    <row r="288" spans="1:2">
      <c r="A288" s="175">
        <v>22012500</v>
      </c>
      <c r="B288" t="s">
        <v>2064</v>
      </c>
    </row>
    <row r="289" spans="1:2">
      <c r="A289" s="175">
        <v>22012600</v>
      </c>
      <c r="B289" t="s">
        <v>2370</v>
      </c>
    </row>
    <row r="290" spans="1:2">
      <c r="A290" s="175">
        <v>22012700</v>
      </c>
      <c r="B290" t="s">
        <v>2371</v>
      </c>
    </row>
    <row r="291" spans="1:2">
      <c r="A291" s="175">
        <v>22012800</v>
      </c>
      <c r="B291" t="s">
        <v>2372</v>
      </c>
    </row>
    <row r="292" spans="1:2">
      <c r="A292" s="175">
        <v>22020000</v>
      </c>
      <c r="B292" t="s">
        <v>2065</v>
      </c>
    </row>
    <row r="293" spans="1:2">
      <c r="A293" s="175">
        <v>22030000</v>
      </c>
      <c r="B293" t="s">
        <v>2066</v>
      </c>
    </row>
    <row r="294" spans="1:2">
      <c r="A294" s="175">
        <v>22050000</v>
      </c>
      <c r="B294" t="s">
        <v>2067</v>
      </c>
    </row>
    <row r="295" spans="1:2">
      <c r="A295" s="175">
        <v>22060000</v>
      </c>
      <c r="B295" t="s">
        <v>2068</v>
      </c>
    </row>
    <row r="296" spans="1:2">
      <c r="A296" s="175">
        <v>22070000</v>
      </c>
      <c r="B296" t="s">
        <v>2069</v>
      </c>
    </row>
    <row r="297" spans="1:2">
      <c r="A297" s="175">
        <v>22080000</v>
      </c>
      <c r="B297" t="s">
        <v>2070</v>
      </c>
    </row>
    <row r="298" spans="1:2">
      <c r="A298" s="175">
        <v>22080100</v>
      </c>
      <c r="B298" t="s">
        <v>2071</v>
      </c>
    </row>
    <row r="299" spans="1:2">
      <c r="A299" s="175">
        <v>22080200</v>
      </c>
      <c r="B299" t="s">
        <v>2072</v>
      </c>
    </row>
    <row r="300" spans="1:2">
      <c r="A300" s="175">
        <v>22080300</v>
      </c>
      <c r="B300" t="s">
        <v>2073</v>
      </c>
    </row>
    <row r="301" spans="1:2">
      <c r="A301" s="175">
        <v>22080400</v>
      </c>
      <c r="B301" t="s">
        <v>2074</v>
      </c>
    </row>
    <row r="302" spans="1:2">
      <c r="A302" s="175">
        <v>22080500</v>
      </c>
      <c r="B302" t="s">
        <v>2075</v>
      </c>
    </row>
    <row r="303" spans="1:2">
      <c r="A303" s="175">
        <v>22090000</v>
      </c>
      <c r="B303" t="s">
        <v>2076</v>
      </c>
    </row>
    <row r="304" spans="1:2">
      <c r="A304" s="175">
        <v>22090100</v>
      </c>
      <c r="B304" t="s">
        <v>2077</v>
      </c>
    </row>
    <row r="305" spans="1:2">
      <c r="A305" s="175">
        <v>22090200</v>
      </c>
      <c r="B305" t="s">
        <v>2078</v>
      </c>
    </row>
    <row r="306" spans="1:2">
      <c r="A306" s="175">
        <v>22090300</v>
      </c>
      <c r="B306" t="s">
        <v>2079</v>
      </c>
    </row>
    <row r="307" spans="1:2">
      <c r="A307" s="175">
        <v>22090400</v>
      </c>
      <c r="B307" t="s">
        <v>2080</v>
      </c>
    </row>
    <row r="308" spans="1:2">
      <c r="A308" s="175">
        <v>22090500</v>
      </c>
      <c r="B308" t="s">
        <v>2081</v>
      </c>
    </row>
    <row r="309" spans="1:2">
      <c r="A309" s="175">
        <v>22090600</v>
      </c>
      <c r="B309" t="s">
        <v>2373</v>
      </c>
    </row>
    <row r="310" spans="1:2">
      <c r="A310" s="175">
        <v>22110000</v>
      </c>
      <c r="B310" t="s">
        <v>2082</v>
      </c>
    </row>
    <row r="311" spans="1:2">
      <c r="A311" s="175">
        <v>22130000</v>
      </c>
      <c r="B311" t="s">
        <v>2374</v>
      </c>
    </row>
    <row r="312" spans="1:2">
      <c r="A312" s="175">
        <v>22150000</v>
      </c>
      <c r="B312" t="s">
        <v>2083</v>
      </c>
    </row>
    <row r="313" spans="1:2">
      <c r="A313" s="175">
        <v>22150100</v>
      </c>
      <c r="B313" t="s">
        <v>2084</v>
      </c>
    </row>
    <row r="314" spans="1:2">
      <c r="A314" s="175">
        <v>22150200</v>
      </c>
      <c r="B314" t="s">
        <v>2085</v>
      </c>
    </row>
    <row r="315" spans="1:2">
      <c r="A315" s="175">
        <v>22160000</v>
      </c>
      <c r="B315" t="s">
        <v>2086</v>
      </c>
    </row>
    <row r="316" spans="1:2">
      <c r="A316" s="175">
        <v>22160100</v>
      </c>
      <c r="B316" t="s">
        <v>2087</v>
      </c>
    </row>
    <row r="317" spans="1:2">
      <c r="A317" s="175">
        <v>22200000</v>
      </c>
      <c r="B317" t="s">
        <v>2375</v>
      </c>
    </row>
    <row r="318" spans="1:2">
      <c r="A318" s="175">
        <v>24000000</v>
      </c>
      <c r="B318" t="s">
        <v>2088</v>
      </c>
    </row>
    <row r="319" spans="1:2">
      <c r="A319" s="175">
        <v>24010000</v>
      </c>
      <c r="B319" t="s">
        <v>2089</v>
      </c>
    </row>
    <row r="320" spans="1:2">
      <c r="A320" s="175">
        <v>24010100</v>
      </c>
      <c r="B320" t="s">
        <v>2090</v>
      </c>
    </row>
    <row r="321" spans="1:2">
      <c r="A321" s="175">
        <v>24010200</v>
      </c>
      <c r="B321" t="s">
        <v>2091</v>
      </c>
    </row>
    <row r="322" spans="1:2">
      <c r="A322" s="175">
        <v>24010300</v>
      </c>
      <c r="B322" t="s">
        <v>2092</v>
      </c>
    </row>
    <row r="323" spans="1:2">
      <c r="A323" s="175">
        <v>24010400</v>
      </c>
      <c r="B323" t="s">
        <v>2376</v>
      </c>
    </row>
    <row r="324" spans="1:2">
      <c r="A324" s="175">
        <v>24030000</v>
      </c>
      <c r="B324" t="s">
        <v>2093</v>
      </c>
    </row>
    <row r="325" spans="1:2">
      <c r="A325" s="175">
        <v>24040000</v>
      </c>
      <c r="B325" t="s">
        <v>2377</v>
      </c>
    </row>
    <row r="326" spans="1:2">
      <c r="A326" s="175">
        <v>24050000</v>
      </c>
      <c r="B326" t="s">
        <v>2094</v>
      </c>
    </row>
    <row r="327" spans="1:2">
      <c r="A327" s="175">
        <v>24060000</v>
      </c>
      <c r="B327" t="s">
        <v>2030</v>
      </c>
    </row>
    <row r="328" spans="1:2">
      <c r="A328" s="175">
        <v>24060300</v>
      </c>
      <c r="B328" t="s">
        <v>2030</v>
      </c>
    </row>
    <row r="329" spans="1:2">
      <c r="A329" s="175">
        <v>24060500</v>
      </c>
      <c r="B329" t="s">
        <v>2095</v>
      </c>
    </row>
    <row r="330" spans="1:2">
      <c r="A330" s="175">
        <v>24060600</v>
      </c>
      <c r="B330" t="s">
        <v>2096</v>
      </c>
    </row>
    <row r="331" spans="1:2">
      <c r="A331" s="175">
        <v>24060700</v>
      </c>
      <c r="B331" t="s">
        <v>2097</v>
      </c>
    </row>
    <row r="332" spans="1:2">
      <c r="A332" s="175">
        <v>24060800</v>
      </c>
      <c r="B332" t="s">
        <v>2098</v>
      </c>
    </row>
    <row r="333" spans="1:2">
      <c r="A333" s="175">
        <v>24061500</v>
      </c>
      <c r="B333" t="s">
        <v>2099</v>
      </c>
    </row>
    <row r="334" spans="1:2">
      <c r="A334" s="175">
        <v>24061600</v>
      </c>
      <c r="B334" t="s">
        <v>2100</v>
      </c>
    </row>
    <row r="335" spans="1:2">
      <c r="A335" s="175">
        <v>24061800</v>
      </c>
      <c r="B335" t="s">
        <v>2101</v>
      </c>
    </row>
    <row r="336" spans="1:2">
      <c r="A336" s="175">
        <v>24061900</v>
      </c>
      <c r="B336" t="s">
        <v>2102</v>
      </c>
    </row>
    <row r="337" spans="1:2">
      <c r="A337" s="175">
        <v>24062000</v>
      </c>
      <c r="B337" t="s">
        <v>2103</v>
      </c>
    </row>
    <row r="338" spans="1:2">
      <c r="A338" s="175">
        <v>24062100</v>
      </c>
      <c r="B338" t="s">
        <v>2104</v>
      </c>
    </row>
    <row r="339" spans="1:2">
      <c r="A339" s="175">
        <v>24062200</v>
      </c>
      <c r="B339" t="s">
        <v>2378</v>
      </c>
    </row>
    <row r="340" spans="1:2">
      <c r="A340" s="175">
        <v>24062400</v>
      </c>
      <c r="B340" t="s">
        <v>2105</v>
      </c>
    </row>
    <row r="341" spans="1:2">
      <c r="A341" s="175">
        <v>24063100</v>
      </c>
      <c r="B341" t="s">
        <v>2106</v>
      </c>
    </row>
    <row r="342" spans="1:2">
      <c r="A342" s="175">
        <v>24063500</v>
      </c>
      <c r="B342" t="s">
        <v>2107</v>
      </c>
    </row>
    <row r="343" spans="1:2">
      <c r="A343" s="175">
        <v>24110000</v>
      </c>
      <c r="B343" t="s">
        <v>2108</v>
      </c>
    </row>
    <row r="344" spans="1:2">
      <c r="A344" s="175">
        <v>24110100</v>
      </c>
      <c r="B344" t="s">
        <v>2109</v>
      </c>
    </row>
    <row r="345" spans="1:2">
      <c r="A345" s="175">
        <v>24110200</v>
      </c>
      <c r="B345" t="s">
        <v>2110</v>
      </c>
    </row>
    <row r="346" spans="1:2">
      <c r="A346" s="175">
        <v>24110300</v>
      </c>
      <c r="B346" t="s">
        <v>2111</v>
      </c>
    </row>
    <row r="347" spans="1:2">
      <c r="A347" s="175">
        <v>24110400</v>
      </c>
      <c r="B347" t="s">
        <v>2112</v>
      </c>
    </row>
    <row r="348" spans="1:2">
      <c r="A348" s="175">
        <v>24110500</v>
      </c>
      <c r="B348" t="s">
        <v>2113</v>
      </c>
    </row>
    <row r="349" spans="1:2">
      <c r="A349" s="175">
        <v>24110600</v>
      </c>
      <c r="B349" t="s">
        <v>2114</v>
      </c>
    </row>
    <row r="350" spans="1:2">
      <c r="A350" s="175">
        <v>24110700</v>
      </c>
      <c r="B350" t="s">
        <v>2115</v>
      </c>
    </row>
    <row r="351" spans="1:2">
      <c r="A351" s="175">
        <v>24110800</v>
      </c>
      <c r="B351" t="s">
        <v>2116</v>
      </c>
    </row>
    <row r="352" spans="1:2">
      <c r="A352" s="175">
        <v>24110900</v>
      </c>
      <c r="B352" t="s">
        <v>2117</v>
      </c>
    </row>
    <row r="353" spans="1:2">
      <c r="A353" s="175">
        <v>24111000</v>
      </c>
      <c r="B353" t="s">
        <v>2379</v>
      </c>
    </row>
    <row r="354" spans="1:2">
      <c r="A354" s="175">
        <v>24130000</v>
      </c>
      <c r="B354" t="s">
        <v>2118</v>
      </c>
    </row>
    <row r="355" spans="1:2">
      <c r="A355" s="175">
        <v>24130100</v>
      </c>
      <c r="B355" t="s">
        <v>2119</v>
      </c>
    </row>
    <row r="356" spans="1:2">
      <c r="A356" s="175">
        <v>24130200</v>
      </c>
      <c r="B356" t="s">
        <v>2120</v>
      </c>
    </row>
    <row r="357" spans="1:2">
      <c r="A357" s="175">
        <v>24130300</v>
      </c>
      <c r="B357" t="s">
        <v>2121</v>
      </c>
    </row>
    <row r="358" spans="1:2">
      <c r="A358" s="175">
        <v>24140000</v>
      </c>
      <c r="B358" t="s">
        <v>2122</v>
      </c>
    </row>
    <row r="359" spans="1:2">
      <c r="A359" s="175">
        <v>24140100</v>
      </c>
      <c r="B359" t="s">
        <v>2380</v>
      </c>
    </row>
    <row r="360" spans="1:2">
      <c r="A360" s="175">
        <v>24140200</v>
      </c>
      <c r="B360" t="s">
        <v>2381</v>
      </c>
    </row>
    <row r="361" spans="1:2">
      <c r="A361" s="175">
        <v>24140300</v>
      </c>
      <c r="B361" t="s">
        <v>2123</v>
      </c>
    </row>
    <row r="362" spans="1:2">
      <c r="A362" s="175">
        <v>24140500</v>
      </c>
      <c r="B362" t="s">
        <v>2124</v>
      </c>
    </row>
    <row r="363" spans="1:2">
      <c r="A363" s="175">
        <v>24140600</v>
      </c>
      <c r="B363" t="s">
        <v>2125</v>
      </c>
    </row>
    <row r="364" spans="1:2">
      <c r="A364" s="175">
        <v>24160000</v>
      </c>
      <c r="B364" t="s">
        <v>2126</v>
      </c>
    </row>
    <row r="365" spans="1:2">
      <c r="A365" s="175">
        <v>24160100</v>
      </c>
      <c r="B365" t="s">
        <v>2127</v>
      </c>
    </row>
    <row r="366" spans="1:2">
      <c r="A366" s="175">
        <v>24160200</v>
      </c>
      <c r="B366" t="s">
        <v>2128</v>
      </c>
    </row>
    <row r="367" spans="1:2">
      <c r="A367" s="175">
        <v>24160300</v>
      </c>
      <c r="B367" t="s">
        <v>2129</v>
      </c>
    </row>
    <row r="368" spans="1:2">
      <c r="A368" s="175">
        <v>24170000</v>
      </c>
      <c r="B368" t="s">
        <v>2130</v>
      </c>
    </row>
    <row r="369" spans="1:2">
      <c r="A369" s="175">
        <v>25000000</v>
      </c>
      <c r="B369" t="s">
        <v>2131</v>
      </c>
    </row>
    <row r="370" spans="1:2">
      <c r="A370" s="175">
        <v>25010000</v>
      </c>
      <c r="B370" t="s">
        <v>2132</v>
      </c>
    </row>
    <row r="371" spans="1:2">
      <c r="A371" s="175">
        <v>25010100</v>
      </c>
      <c r="B371" t="s">
        <v>2133</v>
      </c>
    </row>
    <row r="372" spans="1:2">
      <c r="A372" s="175">
        <v>25010200</v>
      </c>
      <c r="B372" t="s">
        <v>2134</v>
      </c>
    </row>
    <row r="373" spans="1:2">
      <c r="A373" s="175">
        <v>25010300</v>
      </c>
      <c r="B373" t="s">
        <v>2135</v>
      </c>
    </row>
    <row r="374" spans="1:2">
      <c r="A374" s="175">
        <v>25010400</v>
      </c>
      <c r="B374" t="s">
        <v>2136</v>
      </c>
    </row>
    <row r="375" spans="1:2">
      <c r="A375" s="175">
        <v>25020000</v>
      </c>
      <c r="B375" t="s">
        <v>2137</v>
      </c>
    </row>
    <row r="376" spans="1:2">
      <c r="A376" s="175">
        <v>25020100</v>
      </c>
      <c r="B376" t="s">
        <v>2138</v>
      </c>
    </row>
    <row r="377" spans="1:2">
      <c r="A377" s="175">
        <v>25020200</v>
      </c>
      <c r="B377" t="s">
        <v>1013</v>
      </c>
    </row>
    <row r="378" spans="1:2">
      <c r="A378" s="175">
        <v>25020300</v>
      </c>
      <c r="B378" t="s">
        <v>2139</v>
      </c>
    </row>
    <row r="379" spans="1:2">
      <c r="A379" s="175">
        <v>25020400</v>
      </c>
      <c r="B379" t="s">
        <v>2382</v>
      </c>
    </row>
    <row r="380" spans="1:2">
      <c r="A380" s="175">
        <v>30000000</v>
      </c>
      <c r="B380" t="s">
        <v>2140</v>
      </c>
    </row>
    <row r="381" spans="1:2">
      <c r="A381" s="175">
        <v>31000000</v>
      </c>
      <c r="B381" t="s">
        <v>2141</v>
      </c>
    </row>
    <row r="382" spans="1:2">
      <c r="A382" s="175">
        <v>31010000</v>
      </c>
      <c r="B382" t="s">
        <v>2142</v>
      </c>
    </row>
    <row r="383" spans="1:2">
      <c r="A383" s="175">
        <v>31010100</v>
      </c>
      <c r="B383" t="s">
        <v>2143</v>
      </c>
    </row>
    <row r="384" spans="1:2">
      <c r="A384" s="175">
        <v>31010200</v>
      </c>
      <c r="B384" t="s">
        <v>2144</v>
      </c>
    </row>
    <row r="385" spans="1:2">
      <c r="A385" s="175">
        <v>31020000</v>
      </c>
      <c r="B385" t="s">
        <v>2145</v>
      </c>
    </row>
    <row r="386" spans="1:2">
      <c r="A386" s="175">
        <v>31030000</v>
      </c>
      <c r="B386" t="s">
        <v>2146</v>
      </c>
    </row>
    <row r="387" spans="1:2">
      <c r="A387" s="175">
        <v>32000000</v>
      </c>
      <c r="B387" t="s">
        <v>2147</v>
      </c>
    </row>
    <row r="388" spans="1:2">
      <c r="A388" s="175">
        <v>32010000</v>
      </c>
      <c r="B388" t="s">
        <v>2148</v>
      </c>
    </row>
    <row r="389" spans="1:2">
      <c r="A389" s="175">
        <v>32010100</v>
      </c>
      <c r="B389" t="s">
        <v>2149</v>
      </c>
    </row>
    <row r="390" spans="1:2">
      <c r="A390" s="175">
        <v>32010200</v>
      </c>
      <c r="B390" t="s">
        <v>2383</v>
      </c>
    </row>
    <row r="391" spans="1:2">
      <c r="A391" s="175">
        <v>32010400</v>
      </c>
      <c r="B391" t="s">
        <v>2150</v>
      </c>
    </row>
    <row r="392" spans="1:2">
      <c r="A392" s="175">
        <v>32020000</v>
      </c>
      <c r="B392" t="s">
        <v>2151</v>
      </c>
    </row>
    <row r="393" spans="1:2">
      <c r="A393" s="175">
        <v>33000000</v>
      </c>
      <c r="B393" t="s">
        <v>2152</v>
      </c>
    </row>
    <row r="394" spans="1:2">
      <c r="A394" s="175">
        <v>33010000</v>
      </c>
      <c r="B394" t="s">
        <v>2153</v>
      </c>
    </row>
    <row r="395" spans="1:2">
      <c r="A395" s="175">
        <v>33010100</v>
      </c>
      <c r="B395" t="s">
        <v>2154</v>
      </c>
    </row>
    <row r="396" spans="1:2">
      <c r="A396" s="175">
        <v>33010300</v>
      </c>
      <c r="B396" t="s">
        <v>2155</v>
      </c>
    </row>
    <row r="397" spans="1:2">
      <c r="A397" s="175">
        <v>33010200</v>
      </c>
      <c r="B397" t="s">
        <v>2156</v>
      </c>
    </row>
    <row r="398" spans="1:2">
      <c r="A398" s="175">
        <v>33010400</v>
      </c>
      <c r="B398" t="s">
        <v>2157</v>
      </c>
    </row>
    <row r="399" spans="1:2">
      <c r="A399" s="175">
        <v>33020000</v>
      </c>
      <c r="B399" t="s">
        <v>2158</v>
      </c>
    </row>
    <row r="400" spans="1:2">
      <c r="A400" s="175">
        <v>33030000</v>
      </c>
      <c r="B400" t="s">
        <v>2384</v>
      </c>
    </row>
    <row r="401" spans="1:2">
      <c r="A401" s="175">
        <v>34000000</v>
      </c>
      <c r="B401" t="s">
        <v>2159</v>
      </c>
    </row>
    <row r="402" spans="1:2">
      <c r="A402" s="175">
        <v>40000000</v>
      </c>
      <c r="B402" t="s">
        <v>2160</v>
      </c>
    </row>
    <row r="403" spans="1:2">
      <c r="A403" s="175">
        <v>41000000</v>
      </c>
      <c r="B403" t="s">
        <v>2161</v>
      </c>
    </row>
    <row r="404" spans="1:2">
      <c r="A404" s="175">
        <v>41010000</v>
      </c>
      <c r="B404" t="s">
        <v>2162</v>
      </c>
    </row>
    <row r="405" spans="1:2">
      <c r="A405" s="175">
        <v>41010100</v>
      </c>
      <c r="B405" t="s">
        <v>2385</v>
      </c>
    </row>
    <row r="406" spans="1:2">
      <c r="A406" s="175">
        <v>41010200</v>
      </c>
      <c r="B406" t="s">
        <v>2163</v>
      </c>
    </row>
    <row r="407" spans="1:2">
      <c r="A407" s="175">
        <v>41010300</v>
      </c>
      <c r="B407" t="s">
        <v>2164</v>
      </c>
    </row>
    <row r="408" spans="1:2">
      <c r="A408" s="175">
        <v>41010400</v>
      </c>
      <c r="B408" t="s">
        <v>2165</v>
      </c>
    </row>
    <row r="409" spans="1:2">
      <c r="A409" s="175">
        <v>41010500</v>
      </c>
      <c r="B409" t="s">
        <v>2166</v>
      </c>
    </row>
    <row r="410" spans="1:2">
      <c r="A410" s="175">
        <v>41010600</v>
      </c>
      <c r="B410" t="s">
        <v>2167</v>
      </c>
    </row>
    <row r="411" spans="1:2">
      <c r="A411" s="175">
        <v>41010700</v>
      </c>
      <c r="B411" t="s">
        <v>2168</v>
      </c>
    </row>
    <row r="412" spans="1:2">
      <c r="A412" s="175">
        <v>41010800</v>
      </c>
      <c r="B412" t="s">
        <v>2169</v>
      </c>
    </row>
    <row r="413" spans="1:2">
      <c r="A413" s="175">
        <v>41010900</v>
      </c>
      <c r="B413" t="s">
        <v>2170</v>
      </c>
    </row>
    <row r="414" spans="1:2">
      <c r="A414" s="175">
        <v>41020000</v>
      </c>
      <c r="B414" t="s">
        <v>2171</v>
      </c>
    </row>
    <row r="415" spans="1:2">
      <c r="A415" s="175">
        <v>41020100</v>
      </c>
      <c r="B415" t="s">
        <v>2386</v>
      </c>
    </row>
    <row r="416" spans="1:2">
      <c r="A416" s="175">
        <v>41020300</v>
      </c>
      <c r="B416" t="s">
        <v>2172</v>
      </c>
    </row>
    <row r="417" spans="1:2">
      <c r="A417" s="175">
        <v>41020400</v>
      </c>
      <c r="B417" t="s">
        <v>2173</v>
      </c>
    </row>
    <row r="418" spans="1:2">
      <c r="A418" s="175">
        <v>41020600</v>
      </c>
      <c r="B418" t="s">
        <v>2387</v>
      </c>
    </row>
    <row r="419" spans="1:2">
      <c r="A419" s="175">
        <v>41020800</v>
      </c>
      <c r="B419" t="s">
        <v>2174</v>
      </c>
    </row>
    <row r="420" spans="1:2">
      <c r="A420" s="175">
        <v>41020900</v>
      </c>
      <c r="B420" t="s">
        <v>2175</v>
      </c>
    </row>
    <row r="421" spans="1:2">
      <c r="A421" s="175">
        <v>41021000</v>
      </c>
      <c r="B421" t="s">
        <v>1049</v>
      </c>
    </row>
    <row r="422" spans="1:2">
      <c r="A422" s="175">
        <v>41021100</v>
      </c>
      <c r="B422" t="s">
        <v>2388</v>
      </c>
    </row>
    <row r="423" spans="1:2">
      <c r="A423" s="175">
        <v>41021200</v>
      </c>
      <c r="B423" t="s">
        <v>1053</v>
      </c>
    </row>
    <row r="424" spans="1:2">
      <c r="A424" s="175">
        <v>41021300</v>
      </c>
      <c r="B424" t="s">
        <v>2389</v>
      </c>
    </row>
    <row r="425" spans="1:2">
      <c r="A425" s="175">
        <v>41021800</v>
      </c>
      <c r="B425" t="s">
        <v>1051</v>
      </c>
    </row>
    <row r="426" spans="1:2">
      <c r="A426" s="175">
        <v>41022000</v>
      </c>
      <c r="B426" t="s">
        <v>2176</v>
      </c>
    </row>
    <row r="427" spans="1:2">
      <c r="A427" s="175">
        <v>41030000</v>
      </c>
      <c r="B427" t="s">
        <v>2177</v>
      </c>
    </row>
    <row r="428" spans="1:2">
      <c r="A428" s="175">
        <v>41030200</v>
      </c>
      <c r="B428" t="s">
        <v>2178</v>
      </c>
    </row>
    <row r="429" spans="1:2">
      <c r="A429" s="175">
        <v>41030300</v>
      </c>
      <c r="B429" t="s">
        <v>2179</v>
      </c>
    </row>
    <row r="430" spans="1:2">
      <c r="A430" s="175">
        <v>41030400</v>
      </c>
      <c r="B430" t="s">
        <v>2180</v>
      </c>
    </row>
    <row r="431" spans="1:2">
      <c r="A431" s="175">
        <v>41030600</v>
      </c>
      <c r="B431" t="s">
        <v>2390</v>
      </c>
    </row>
    <row r="432" spans="1:2">
      <c r="A432" s="175">
        <v>41030700</v>
      </c>
      <c r="B432" t="s">
        <v>2181</v>
      </c>
    </row>
    <row r="433" spans="1:2">
      <c r="A433" s="175">
        <v>41030800</v>
      </c>
      <c r="B433" t="s">
        <v>2182</v>
      </c>
    </row>
    <row r="434" spans="1:2">
      <c r="A434" s="175">
        <v>41030900</v>
      </c>
      <c r="B434" t="s">
        <v>1052</v>
      </c>
    </row>
    <row r="435" spans="1:2">
      <c r="A435" s="175">
        <v>41031000</v>
      </c>
      <c r="B435" t="s">
        <v>85</v>
      </c>
    </row>
    <row r="436" spans="1:2">
      <c r="A436" s="175">
        <v>41031300</v>
      </c>
      <c r="B436" t="s">
        <v>2391</v>
      </c>
    </row>
    <row r="437" spans="1:2">
      <c r="A437" s="175">
        <v>41031500</v>
      </c>
      <c r="B437" t="s">
        <v>2183</v>
      </c>
    </row>
    <row r="438" spans="1:2">
      <c r="A438" s="175">
        <v>41031600</v>
      </c>
      <c r="B438" t="s">
        <v>1050</v>
      </c>
    </row>
    <row r="439" spans="1:2">
      <c r="A439" s="175">
        <v>41031700</v>
      </c>
      <c r="B439" t="s">
        <v>1062</v>
      </c>
    </row>
    <row r="440" spans="1:2">
      <c r="A440" s="175">
        <v>41031800</v>
      </c>
      <c r="B440" t="s">
        <v>1061</v>
      </c>
    </row>
    <row r="441" spans="1:2">
      <c r="A441" s="175">
        <v>41031900</v>
      </c>
      <c r="B441" t="s">
        <v>2184</v>
      </c>
    </row>
    <row r="442" spans="1:2">
      <c r="A442" s="175">
        <v>41032000</v>
      </c>
      <c r="B442" t="s">
        <v>2185</v>
      </c>
    </row>
    <row r="443" spans="1:2">
      <c r="A443" s="175">
        <v>41032100</v>
      </c>
      <c r="B443" t="s">
        <v>39</v>
      </c>
    </row>
    <row r="444" spans="1:2">
      <c r="A444" s="175">
        <v>41032300</v>
      </c>
      <c r="B444" t="s">
        <v>1054</v>
      </c>
    </row>
    <row r="445" spans="1:2">
      <c r="A445" s="175">
        <v>41032400</v>
      </c>
      <c r="B445" t="s">
        <v>86</v>
      </c>
    </row>
    <row r="446" spans="1:2">
      <c r="A446" s="175">
        <v>41032500</v>
      </c>
      <c r="B446" t="s">
        <v>2392</v>
      </c>
    </row>
    <row r="447" spans="1:2">
      <c r="A447" s="175">
        <v>41032600</v>
      </c>
      <c r="B447" t="s">
        <v>1059</v>
      </c>
    </row>
    <row r="448" spans="1:2">
      <c r="A448" s="175">
        <v>41032700</v>
      </c>
      <c r="B448" t="s">
        <v>2393</v>
      </c>
    </row>
    <row r="449" spans="1:2">
      <c r="A449" s="175">
        <v>41032800</v>
      </c>
      <c r="B449" t="s">
        <v>2186</v>
      </c>
    </row>
    <row r="450" spans="1:2">
      <c r="A450" s="175">
        <v>41032900</v>
      </c>
      <c r="B450" t="s">
        <v>2394</v>
      </c>
    </row>
    <row r="451" spans="1:2">
      <c r="A451" s="175">
        <v>41033000</v>
      </c>
      <c r="B451" t="s">
        <v>2395</v>
      </c>
    </row>
    <row r="452" spans="1:2">
      <c r="A452" s="175">
        <v>41033100</v>
      </c>
      <c r="B452" t="s">
        <v>1060</v>
      </c>
    </row>
    <row r="453" spans="1:2">
      <c r="A453" s="175">
        <v>41033400</v>
      </c>
      <c r="B453" t="s">
        <v>2396</v>
      </c>
    </row>
    <row r="454" spans="1:2">
      <c r="A454" s="175">
        <v>41033500</v>
      </c>
      <c r="B454" t="s">
        <v>2397</v>
      </c>
    </row>
    <row r="455" spans="1:2">
      <c r="A455" s="175">
        <v>41033700</v>
      </c>
      <c r="B455" t="s">
        <v>1057</v>
      </c>
    </row>
    <row r="456" spans="1:2">
      <c r="A456" s="175">
        <v>41033900</v>
      </c>
      <c r="B456" t="s">
        <v>2398</v>
      </c>
    </row>
    <row r="457" spans="1:2">
      <c r="A457" s="175">
        <v>41034000</v>
      </c>
      <c r="B457" t="s">
        <v>2399</v>
      </c>
    </row>
    <row r="458" spans="1:2">
      <c r="A458" s="175">
        <v>41034100</v>
      </c>
      <c r="B458" t="s">
        <v>1117</v>
      </c>
    </row>
    <row r="459" spans="1:2">
      <c r="A459" s="175">
        <v>41034200</v>
      </c>
      <c r="B459" t="s">
        <v>2400</v>
      </c>
    </row>
    <row r="460" spans="1:2">
      <c r="A460" s="175">
        <v>41034300</v>
      </c>
      <c r="B460" t="s">
        <v>1055</v>
      </c>
    </row>
    <row r="461" spans="1:2">
      <c r="A461" s="175">
        <v>41034500</v>
      </c>
      <c r="B461" t="s">
        <v>2401</v>
      </c>
    </row>
    <row r="462" spans="1:2">
      <c r="A462" s="175">
        <v>41034700</v>
      </c>
      <c r="B462" t="s">
        <v>2402</v>
      </c>
    </row>
    <row r="463" spans="1:2">
      <c r="A463" s="175">
        <v>41034800</v>
      </c>
      <c r="B463" t="s">
        <v>1058</v>
      </c>
    </row>
    <row r="464" spans="1:2">
      <c r="A464" s="175">
        <v>41034900</v>
      </c>
      <c r="B464" t="s">
        <v>2403</v>
      </c>
    </row>
    <row r="465" spans="1:2">
      <c r="A465" s="175">
        <v>41035000</v>
      </c>
      <c r="B465" t="s">
        <v>88</v>
      </c>
    </row>
    <row r="466" spans="1:2">
      <c r="A466" s="175">
        <v>41035100</v>
      </c>
      <c r="B466" t="s">
        <v>2187</v>
      </c>
    </row>
    <row r="467" spans="1:2">
      <c r="A467" s="175">
        <v>41035500</v>
      </c>
      <c r="B467" t="s">
        <v>2404</v>
      </c>
    </row>
    <row r="468" spans="1:2">
      <c r="A468" s="175">
        <v>41035800</v>
      </c>
      <c r="B468" t="s">
        <v>87</v>
      </c>
    </row>
    <row r="469" spans="1:2">
      <c r="A469" s="175">
        <v>41036300</v>
      </c>
      <c r="B469" t="s">
        <v>2188</v>
      </c>
    </row>
    <row r="470" spans="1:2">
      <c r="A470" s="175">
        <v>41036500</v>
      </c>
      <c r="B470" t="s">
        <v>1056</v>
      </c>
    </row>
    <row r="471" spans="1:2">
      <c r="A471" s="175">
        <v>41036600</v>
      </c>
      <c r="B471" t="s">
        <v>1064</v>
      </c>
    </row>
    <row r="472" spans="1:2">
      <c r="A472" s="175">
        <v>41037000</v>
      </c>
      <c r="B472" t="s">
        <v>2405</v>
      </c>
    </row>
    <row r="473" spans="1:2">
      <c r="A473" s="175">
        <v>41037600</v>
      </c>
      <c r="B473" t="s">
        <v>1065</v>
      </c>
    </row>
    <row r="474" spans="1:2">
      <c r="A474" s="175">
        <v>41037700</v>
      </c>
      <c r="B474" t="s">
        <v>2189</v>
      </c>
    </row>
    <row r="475" spans="1:2">
      <c r="A475" s="175">
        <v>41039800</v>
      </c>
      <c r="B475" t="s">
        <v>1063</v>
      </c>
    </row>
    <row r="476" spans="1:2">
      <c r="A476" s="175">
        <v>42000000</v>
      </c>
      <c r="B476" t="s">
        <v>2190</v>
      </c>
    </row>
    <row r="477" spans="1:2">
      <c r="A477" s="175">
        <v>42010000</v>
      </c>
      <c r="B477" t="s">
        <v>2191</v>
      </c>
    </row>
    <row r="478" spans="1:2">
      <c r="A478" s="175">
        <v>42020000</v>
      </c>
      <c r="B478" t="s">
        <v>2192</v>
      </c>
    </row>
    <row r="479" spans="1:2">
      <c r="A479" s="175">
        <v>42030000</v>
      </c>
      <c r="B479" t="s">
        <v>2193</v>
      </c>
    </row>
    <row r="480" spans="1:2">
      <c r="A480" s="175">
        <v>42030100</v>
      </c>
      <c r="B480" t="s">
        <v>2194</v>
      </c>
    </row>
    <row r="481" spans="1:2">
      <c r="A481" s="175">
        <v>42030200</v>
      </c>
      <c r="B481" t="s">
        <v>2195</v>
      </c>
    </row>
    <row r="482" spans="1:2">
      <c r="A482" s="175">
        <v>50000000</v>
      </c>
      <c r="B482" t="s">
        <v>2196</v>
      </c>
    </row>
    <row r="483" spans="1:2">
      <c r="A483" s="175">
        <v>50070000</v>
      </c>
      <c r="B483" t="s">
        <v>2197</v>
      </c>
    </row>
    <row r="484" spans="1:2">
      <c r="A484" s="175">
        <v>50080000</v>
      </c>
      <c r="B484" t="s">
        <v>2406</v>
      </c>
    </row>
    <row r="485" spans="1:2">
      <c r="A485" s="175">
        <v>50080100</v>
      </c>
      <c r="B485" t="s">
        <v>2407</v>
      </c>
    </row>
    <row r="486" spans="1:2">
      <c r="A486" s="175">
        <v>50100000</v>
      </c>
      <c r="B486" t="s">
        <v>2198</v>
      </c>
    </row>
    <row r="487" spans="1:2">
      <c r="A487" s="175">
        <v>50110000</v>
      </c>
      <c r="B487" t="s">
        <v>2199</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
  <sheetViews>
    <sheetView workbookViewId="0"/>
  </sheetViews>
  <sheetFormatPr defaultRowHeight="12.75"/>
  <sheetData>
    <row r="1" spans="1:3">
      <c r="A1" s="175">
        <v>200000</v>
      </c>
      <c r="B1" t="s">
        <v>2200</v>
      </c>
      <c r="C1" s="175"/>
    </row>
    <row r="2" spans="1:3">
      <c r="A2" s="175">
        <v>201000</v>
      </c>
      <c r="B2" t="s">
        <v>2201</v>
      </c>
      <c r="C2" s="175"/>
    </row>
    <row r="3" spans="1:3">
      <c r="A3" s="175">
        <v>201100</v>
      </c>
      <c r="B3" t="s">
        <v>2202</v>
      </c>
      <c r="C3" s="175"/>
    </row>
    <row r="4" spans="1:3">
      <c r="A4" s="175">
        <v>201110</v>
      </c>
      <c r="B4" t="s">
        <v>2203</v>
      </c>
      <c r="C4" s="175"/>
    </row>
    <row r="5" spans="1:3">
      <c r="A5" s="175">
        <v>201120</v>
      </c>
      <c r="B5" t="s">
        <v>2204</v>
      </c>
      <c r="C5" s="175"/>
    </row>
    <row r="6" spans="1:3">
      <c r="A6" s="175">
        <v>202000</v>
      </c>
      <c r="B6" t="s">
        <v>2205</v>
      </c>
      <c r="C6" s="175"/>
    </row>
    <row r="7" spans="1:3">
      <c r="A7" s="175">
        <v>202100</v>
      </c>
      <c r="B7" t="s">
        <v>2206</v>
      </c>
      <c r="C7" s="175"/>
    </row>
    <row r="8" spans="1:3">
      <c r="A8" s="175">
        <v>202110</v>
      </c>
      <c r="B8" t="s">
        <v>2203</v>
      </c>
      <c r="C8" s="175"/>
    </row>
    <row r="9" spans="1:3">
      <c r="A9" s="175">
        <v>202120</v>
      </c>
      <c r="B9" t="s">
        <v>2204</v>
      </c>
      <c r="C9" s="175"/>
    </row>
    <row r="10" spans="1:3">
      <c r="A10" s="175">
        <v>202200</v>
      </c>
      <c r="B10" t="s">
        <v>2207</v>
      </c>
      <c r="C10" s="175"/>
    </row>
    <row r="11" spans="1:3">
      <c r="A11" s="175">
        <v>202210</v>
      </c>
      <c r="B11" t="s">
        <v>2203</v>
      </c>
      <c r="C11" s="175"/>
    </row>
    <row r="12" spans="1:3">
      <c r="A12" s="175">
        <v>202220</v>
      </c>
      <c r="B12" t="s">
        <v>2204</v>
      </c>
      <c r="C12" s="175"/>
    </row>
    <row r="13" spans="1:3">
      <c r="A13" s="175">
        <v>203000</v>
      </c>
      <c r="B13" t="s">
        <v>2208</v>
      </c>
      <c r="C13" s="175"/>
    </row>
    <row r="14" spans="1:3">
      <c r="A14" s="175">
        <v>203100</v>
      </c>
      <c r="B14" t="s">
        <v>2209</v>
      </c>
      <c r="C14" s="175"/>
    </row>
    <row r="15" spans="1:3">
      <c r="A15" s="175">
        <v>203110</v>
      </c>
      <c r="B15" t="s">
        <v>2203</v>
      </c>
      <c r="C15" s="175"/>
    </row>
    <row r="16" spans="1:3">
      <c r="A16" s="175">
        <v>203120</v>
      </c>
      <c r="B16" t="s">
        <v>2204</v>
      </c>
      <c r="C16" s="175"/>
    </row>
    <row r="17" spans="1:3">
      <c r="A17" s="175">
        <v>203130</v>
      </c>
      <c r="B17" t="s">
        <v>1014</v>
      </c>
      <c r="C17" s="175"/>
    </row>
    <row r="18" spans="1:3">
      <c r="A18" s="175">
        <v>203200</v>
      </c>
      <c r="B18" t="s">
        <v>2210</v>
      </c>
      <c r="C18" s="175"/>
    </row>
    <row r="19" spans="1:3">
      <c r="A19" s="175">
        <v>203210</v>
      </c>
      <c r="B19" t="s">
        <v>2203</v>
      </c>
      <c r="C19" s="175"/>
    </row>
    <row r="20" spans="1:3">
      <c r="A20" s="175">
        <v>203220</v>
      </c>
      <c r="B20" t="s">
        <v>2204</v>
      </c>
      <c r="C20" s="175"/>
    </row>
    <row r="21" spans="1:3">
      <c r="A21" s="175">
        <v>203230</v>
      </c>
      <c r="B21" t="s">
        <v>1014</v>
      </c>
      <c r="C21" s="175"/>
    </row>
    <row r="22" spans="1:3">
      <c r="A22" s="175">
        <v>203300</v>
      </c>
      <c r="B22" t="s">
        <v>2211</v>
      </c>
      <c r="C22" s="175"/>
    </row>
    <row r="23" spans="1:3">
      <c r="A23" s="175">
        <v>203310</v>
      </c>
      <c r="B23" t="s">
        <v>2203</v>
      </c>
      <c r="C23" s="175"/>
    </row>
    <row r="24" spans="1:3">
      <c r="A24" s="175">
        <v>203320</v>
      </c>
      <c r="B24" t="s">
        <v>2204</v>
      </c>
      <c r="C24" s="175"/>
    </row>
    <row r="25" spans="1:3">
      <c r="A25" s="175">
        <v>203400</v>
      </c>
      <c r="B25" t="s">
        <v>2212</v>
      </c>
      <c r="C25" s="175"/>
    </row>
    <row r="26" spans="1:3">
      <c r="A26" s="175">
        <v>203410</v>
      </c>
      <c r="B26" t="s">
        <v>2213</v>
      </c>
      <c r="C26" s="175"/>
    </row>
    <row r="27" spans="1:3">
      <c r="A27" s="175">
        <v>203420</v>
      </c>
      <c r="B27" t="s">
        <v>2214</v>
      </c>
      <c r="C27" s="175"/>
    </row>
    <row r="28" spans="1:3">
      <c r="A28" s="175">
        <v>203500</v>
      </c>
      <c r="B28" t="s">
        <v>2413</v>
      </c>
      <c r="C28" s="175"/>
    </row>
    <row r="29" spans="1:3">
      <c r="A29" s="175">
        <v>203510</v>
      </c>
      <c r="B29" t="s">
        <v>2203</v>
      </c>
      <c r="C29" s="175"/>
    </row>
    <row r="30" spans="1:3">
      <c r="A30" s="175">
        <v>203520</v>
      </c>
      <c r="B30" t="s">
        <v>2204</v>
      </c>
      <c r="C30" s="175"/>
    </row>
    <row r="31" spans="1:3">
      <c r="A31" s="175">
        <v>203600</v>
      </c>
      <c r="B31" t="s">
        <v>2414</v>
      </c>
      <c r="C31" s="175"/>
    </row>
    <row r="32" spans="1:3">
      <c r="A32" s="175">
        <v>203610</v>
      </c>
      <c r="B32" t="s">
        <v>2415</v>
      </c>
      <c r="C32" s="175"/>
    </row>
    <row r="33" spans="1:3">
      <c r="A33" s="175">
        <v>203620</v>
      </c>
      <c r="B33" t="s">
        <v>2416</v>
      </c>
      <c r="C33" s="175"/>
    </row>
    <row r="34" spans="1:3">
      <c r="A34" s="175">
        <v>204000</v>
      </c>
      <c r="B34" t="s">
        <v>2215</v>
      </c>
      <c r="C34" s="175"/>
    </row>
    <row r="35" spans="1:3">
      <c r="A35" s="175">
        <v>205000</v>
      </c>
      <c r="B35" t="s">
        <v>2216</v>
      </c>
      <c r="C35" s="175"/>
    </row>
    <row r="36" spans="1:3">
      <c r="A36" s="175">
        <v>205100</v>
      </c>
      <c r="B36" t="s">
        <v>2217</v>
      </c>
      <c r="C36" s="175"/>
    </row>
    <row r="37" spans="1:3">
      <c r="A37" s="175">
        <v>205200</v>
      </c>
      <c r="B37" t="s">
        <v>2218</v>
      </c>
      <c r="C37" s="175"/>
    </row>
    <row r="38" spans="1:3">
      <c r="A38" s="175">
        <v>205300</v>
      </c>
      <c r="B38" t="s">
        <v>2219</v>
      </c>
      <c r="C38" s="175"/>
    </row>
    <row r="39" spans="1:3">
      <c r="A39" s="175">
        <v>205310</v>
      </c>
      <c r="B39" t="s">
        <v>2220</v>
      </c>
      <c r="C39" s="175"/>
    </row>
    <row r="40" spans="1:3">
      <c r="A40" s="175">
        <v>205320</v>
      </c>
      <c r="B40" t="s">
        <v>2221</v>
      </c>
      <c r="C40" s="175"/>
    </row>
    <row r="41" spans="1:3">
      <c r="A41" s="175">
        <v>205330</v>
      </c>
      <c r="B41" t="s">
        <v>2222</v>
      </c>
      <c r="C41" s="175"/>
    </row>
    <row r="42" spans="1:3">
      <c r="A42" s="175">
        <v>205340</v>
      </c>
      <c r="B42" t="s">
        <v>2219</v>
      </c>
      <c r="C42" s="175"/>
    </row>
    <row r="43" spans="1:3">
      <c r="A43" s="175">
        <v>206000</v>
      </c>
      <c r="B43" t="s">
        <v>2223</v>
      </c>
      <c r="C43" s="175"/>
    </row>
    <row r="44" spans="1:3">
      <c r="A44" s="175">
        <v>206100</v>
      </c>
      <c r="B44" t="s">
        <v>2224</v>
      </c>
      <c r="C44" s="175"/>
    </row>
    <row r="45" spans="1:3">
      <c r="A45" s="175">
        <v>206110</v>
      </c>
      <c r="B45" t="s">
        <v>2225</v>
      </c>
      <c r="C45" s="175"/>
    </row>
    <row r="46" spans="1:3">
      <c r="A46" s="175">
        <v>206120</v>
      </c>
      <c r="B46" t="s">
        <v>2226</v>
      </c>
      <c r="C46" s="175"/>
    </row>
    <row r="47" spans="1:3">
      <c r="A47" s="175">
        <v>206200</v>
      </c>
      <c r="B47" t="s">
        <v>2227</v>
      </c>
      <c r="C47" s="175"/>
    </row>
    <row r="48" spans="1:3">
      <c r="A48" s="175">
        <v>206210</v>
      </c>
      <c r="B48" t="s">
        <v>2228</v>
      </c>
      <c r="C48" s="175"/>
    </row>
    <row r="49" spans="1:3">
      <c r="A49" s="175">
        <v>206220</v>
      </c>
      <c r="B49" t="s">
        <v>2229</v>
      </c>
      <c r="C49" s="175"/>
    </row>
    <row r="50" spans="1:3">
      <c r="A50" s="175">
        <v>207000</v>
      </c>
      <c r="B50" t="s">
        <v>1014</v>
      </c>
      <c r="C50" s="175"/>
    </row>
    <row r="51" spans="1:3">
      <c r="A51" s="175">
        <v>207100</v>
      </c>
      <c r="B51" t="s">
        <v>1014</v>
      </c>
      <c r="C51" s="175"/>
    </row>
    <row r="52" spans="1:3">
      <c r="A52" s="175">
        <v>207200</v>
      </c>
      <c r="B52" t="s">
        <v>1014</v>
      </c>
      <c r="C52" s="175"/>
    </row>
    <row r="53" spans="1:3">
      <c r="A53" s="175">
        <v>207300</v>
      </c>
      <c r="B53" t="s">
        <v>1014</v>
      </c>
      <c r="C53" s="175"/>
    </row>
    <row r="54" spans="1:3">
      <c r="A54" s="175">
        <v>208000</v>
      </c>
      <c r="B54" t="s">
        <v>2230</v>
      </c>
      <c r="C54" s="175"/>
    </row>
    <row r="55" spans="1:3">
      <c r="A55" s="175">
        <v>208100</v>
      </c>
      <c r="B55" t="s">
        <v>2217</v>
      </c>
      <c r="C55" s="175"/>
    </row>
    <row r="56" spans="1:3">
      <c r="A56" s="175">
        <v>208200</v>
      </c>
      <c r="B56" t="s">
        <v>2218</v>
      </c>
      <c r="C56" s="175"/>
    </row>
    <row r="57" spans="1:3">
      <c r="A57" s="175">
        <v>208300</v>
      </c>
      <c r="B57" t="s">
        <v>2219</v>
      </c>
      <c r="C57" s="175"/>
    </row>
    <row r="58" spans="1:3">
      <c r="A58" s="175">
        <v>208310</v>
      </c>
      <c r="B58" t="s">
        <v>2220</v>
      </c>
      <c r="C58" s="175"/>
    </row>
    <row r="59" spans="1:3">
      <c r="A59" s="175">
        <v>208320</v>
      </c>
      <c r="B59" t="s">
        <v>2221</v>
      </c>
      <c r="C59" s="175"/>
    </row>
    <row r="60" spans="1:3">
      <c r="A60" s="175">
        <v>208330</v>
      </c>
      <c r="B60" t="s">
        <v>2222</v>
      </c>
      <c r="C60" s="175"/>
    </row>
    <row r="61" spans="1:3">
      <c r="A61" s="175">
        <v>208340</v>
      </c>
      <c r="B61" t="s">
        <v>2219</v>
      </c>
      <c r="C61" s="175"/>
    </row>
    <row r="62" spans="1:3">
      <c r="A62" s="175">
        <v>208400</v>
      </c>
      <c r="B62" t="s">
        <v>2231</v>
      </c>
      <c r="C62" s="175"/>
    </row>
    <row r="63" spans="1:3">
      <c r="A63" s="175">
        <v>209000</v>
      </c>
      <c r="B63" t="s">
        <v>2232</v>
      </c>
      <c r="C63" s="175"/>
    </row>
    <row r="64" spans="1:3">
      <c r="A64" s="175">
        <v>209100</v>
      </c>
      <c r="B64" t="s">
        <v>2217</v>
      </c>
      <c r="C64" s="175"/>
    </row>
    <row r="65" spans="1:3">
      <c r="A65" s="175">
        <v>209200</v>
      </c>
      <c r="B65" t="s">
        <v>2218</v>
      </c>
      <c r="C65" s="175"/>
    </row>
    <row r="66" spans="1:3">
      <c r="A66" s="175">
        <v>300000</v>
      </c>
      <c r="B66" t="s">
        <v>2233</v>
      </c>
      <c r="C66" s="175"/>
    </row>
    <row r="67" spans="1:3">
      <c r="A67" s="175">
        <v>301000</v>
      </c>
      <c r="B67" t="s">
        <v>2234</v>
      </c>
      <c r="C67" s="175"/>
    </row>
    <row r="68" spans="1:3">
      <c r="A68" s="175">
        <v>301100</v>
      </c>
      <c r="B68" t="s">
        <v>2203</v>
      </c>
      <c r="C68" s="175"/>
    </row>
    <row r="69" spans="1:3">
      <c r="A69" s="175">
        <v>301200</v>
      </c>
      <c r="B69" t="s">
        <v>2204</v>
      </c>
      <c r="C69" s="175"/>
    </row>
    <row r="70" spans="1:3">
      <c r="A70" s="175">
        <v>302000</v>
      </c>
      <c r="B70" t="s">
        <v>2235</v>
      </c>
      <c r="C70" s="175"/>
    </row>
    <row r="71" spans="1:3">
      <c r="A71" s="175">
        <v>302100</v>
      </c>
      <c r="B71" t="s">
        <v>2203</v>
      </c>
      <c r="C71" s="175"/>
    </row>
    <row r="72" spans="1:3">
      <c r="A72" s="175">
        <v>302200</v>
      </c>
      <c r="B72" t="s">
        <v>2204</v>
      </c>
      <c r="C72" s="175"/>
    </row>
    <row r="73" spans="1:3">
      <c r="A73" s="175">
        <v>303000</v>
      </c>
      <c r="B73" t="s">
        <v>2417</v>
      </c>
      <c r="C73" s="175"/>
    </row>
    <row r="74" spans="1:3">
      <c r="A74" s="175">
        <v>303100</v>
      </c>
      <c r="B74" t="s">
        <v>2203</v>
      </c>
      <c r="C74" s="175"/>
    </row>
    <row r="75" spans="1:3">
      <c r="A75" s="175">
        <v>303200</v>
      </c>
      <c r="B75" t="s">
        <v>2204</v>
      </c>
      <c r="C75" s="175"/>
    </row>
    <row r="76" spans="1:3">
      <c r="A76" s="175">
        <v>304000</v>
      </c>
      <c r="B76" t="s">
        <v>2413</v>
      </c>
      <c r="C76" s="175"/>
    </row>
    <row r="77" spans="1:3">
      <c r="A77" s="175">
        <v>304100</v>
      </c>
      <c r="B77" t="s">
        <v>2203</v>
      </c>
      <c r="C77" s="175"/>
    </row>
    <row r="78" spans="1:3">
      <c r="A78" s="175">
        <v>304200</v>
      </c>
      <c r="B78" t="s">
        <v>2204</v>
      </c>
      <c r="C78" s="175"/>
    </row>
    <row r="79" spans="1:3">
      <c r="A79" s="175">
        <v>305000</v>
      </c>
      <c r="B79" t="s">
        <v>2418</v>
      </c>
      <c r="C79" s="175"/>
    </row>
    <row r="80" spans="1:3">
      <c r="A80" s="175">
        <v>305100</v>
      </c>
      <c r="B80" t="s">
        <v>2203</v>
      </c>
      <c r="C80" s="175"/>
    </row>
    <row r="81" spans="1:3">
      <c r="A81" s="175">
        <v>305200</v>
      </c>
      <c r="B81" t="s">
        <v>2204</v>
      </c>
      <c r="C81" s="175"/>
    </row>
    <row r="82" spans="1:3">
      <c r="A82" s="175">
        <v>306000</v>
      </c>
      <c r="B82" t="s">
        <v>2223</v>
      </c>
      <c r="C82" s="175"/>
    </row>
    <row r="83" spans="1:3">
      <c r="A83" s="175">
        <v>306100</v>
      </c>
      <c r="B83" t="s">
        <v>2224</v>
      </c>
      <c r="C83" s="175"/>
    </row>
    <row r="84" spans="1:3">
      <c r="A84" s="175">
        <v>306200</v>
      </c>
      <c r="B84" t="s">
        <v>2227</v>
      </c>
      <c r="C84" s="175"/>
    </row>
    <row r="85" spans="1:3">
      <c r="A85" s="175">
        <v>307000</v>
      </c>
      <c r="B85" t="s">
        <v>1014</v>
      </c>
      <c r="C85" s="175"/>
    </row>
    <row r="86" spans="1:3">
      <c r="A86" s="175">
        <v>307100</v>
      </c>
      <c r="B86" t="s">
        <v>1014</v>
      </c>
      <c r="C86" s="175"/>
    </row>
    <row r="87" spans="1:3">
      <c r="A87" s="175">
        <v>307200</v>
      </c>
      <c r="B87" t="s">
        <v>1014</v>
      </c>
      <c r="C87" s="175"/>
    </row>
    <row r="88" spans="1:3">
      <c r="A88" s="175">
        <v>400000</v>
      </c>
      <c r="B88" t="s">
        <v>2236</v>
      </c>
      <c r="C88" s="175"/>
    </row>
    <row r="89" spans="1:3">
      <c r="A89" s="175">
        <v>401000</v>
      </c>
      <c r="B89" t="s">
        <v>2237</v>
      </c>
      <c r="C89" s="175"/>
    </row>
    <row r="90" spans="1:3">
      <c r="A90" s="175">
        <v>401100</v>
      </c>
      <c r="B90" t="s">
        <v>2238</v>
      </c>
      <c r="C90" s="175"/>
    </row>
    <row r="91" spans="1:3">
      <c r="A91" s="175">
        <v>401101</v>
      </c>
      <c r="B91" t="s">
        <v>2239</v>
      </c>
      <c r="C91" s="175"/>
    </row>
    <row r="92" spans="1:3">
      <c r="A92" s="175">
        <v>401102</v>
      </c>
      <c r="B92" t="s">
        <v>2240</v>
      </c>
      <c r="C92" s="175"/>
    </row>
    <row r="93" spans="1:3">
      <c r="A93" s="175">
        <v>401103</v>
      </c>
      <c r="B93" t="s">
        <v>2241</v>
      </c>
      <c r="C93" s="175"/>
    </row>
    <row r="94" spans="1:3">
      <c r="A94" s="175">
        <v>401104</v>
      </c>
      <c r="B94" t="s">
        <v>2242</v>
      </c>
      <c r="C94" s="175"/>
    </row>
    <row r="95" spans="1:3">
      <c r="A95" s="175">
        <v>401200</v>
      </c>
      <c r="B95" t="s">
        <v>2243</v>
      </c>
      <c r="C95" s="175"/>
    </row>
    <row r="96" spans="1:3">
      <c r="A96" s="175">
        <v>401201</v>
      </c>
      <c r="B96" t="s">
        <v>2239</v>
      </c>
      <c r="C96" s="175"/>
    </row>
    <row r="97" spans="1:3">
      <c r="A97" s="175">
        <v>401202</v>
      </c>
      <c r="B97" t="s">
        <v>2240</v>
      </c>
      <c r="C97" s="175"/>
    </row>
    <row r="98" spans="1:3">
      <c r="A98" s="175">
        <v>401203</v>
      </c>
      <c r="B98" t="s">
        <v>2241</v>
      </c>
      <c r="C98" s="175"/>
    </row>
    <row r="99" spans="1:3">
      <c r="A99" s="175">
        <v>401204</v>
      </c>
      <c r="B99" t="s">
        <v>2242</v>
      </c>
      <c r="C99" s="175"/>
    </row>
    <row r="100" spans="1:3">
      <c r="A100" s="175">
        <v>402000</v>
      </c>
      <c r="B100" t="s">
        <v>2244</v>
      </c>
      <c r="C100" s="175"/>
    </row>
    <row r="101" spans="1:3">
      <c r="A101" s="175">
        <v>402100</v>
      </c>
      <c r="B101" t="s">
        <v>2245</v>
      </c>
      <c r="C101" s="175"/>
    </row>
    <row r="102" spans="1:3">
      <c r="A102" s="175">
        <v>402101</v>
      </c>
      <c r="B102" t="s">
        <v>2239</v>
      </c>
      <c r="C102" s="175"/>
    </row>
    <row r="103" spans="1:3">
      <c r="A103" s="175">
        <v>402102</v>
      </c>
      <c r="B103" t="s">
        <v>2240</v>
      </c>
      <c r="C103" s="175"/>
    </row>
    <row r="104" spans="1:3">
      <c r="A104" s="175">
        <v>402103</v>
      </c>
      <c r="B104" t="s">
        <v>2241</v>
      </c>
      <c r="C104" s="175"/>
    </row>
    <row r="105" spans="1:3">
      <c r="A105" s="175">
        <v>402104</v>
      </c>
      <c r="B105" t="s">
        <v>2242</v>
      </c>
      <c r="C105" s="175"/>
    </row>
    <row r="106" spans="1:3">
      <c r="A106" s="175">
        <v>402200</v>
      </c>
      <c r="B106" t="s">
        <v>2246</v>
      </c>
      <c r="C106" s="175"/>
    </row>
    <row r="107" spans="1:3">
      <c r="A107" s="175">
        <v>402201</v>
      </c>
      <c r="B107" t="s">
        <v>2239</v>
      </c>
      <c r="C107" s="175"/>
    </row>
    <row r="108" spans="1:3">
      <c r="A108" s="175">
        <v>402202</v>
      </c>
      <c r="B108" t="s">
        <v>2240</v>
      </c>
      <c r="C108" s="175"/>
    </row>
    <row r="109" spans="1:3">
      <c r="A109" s="175">
        <v>402203</v>
      </c>
      <c r="B109" t="s">
        <v>2241</v>
      </c>
      <c r="C109" s="175"/>
    </row>
    <row r="110" spans="1:3">
      <c r="A110" s="175">
        <v>402204</v>
      </c>
      <c r="B110" t="s">
        <v>2242</v>
      </c>
      <c r="C110" s="175"/>
    </row>
    <row r="111" spans="1:3">
      <c r="A111" s="175">
        <v>500000</v>
      </c>
      <c r="B111" t="s">
        <v>2215</v>
      </c>
      <c r="C111" s="175"/>
    </row>
    <row r="112" spans="1:3">
      <c r="A112" s="175">
        <v>501000</v>
      </c>
      <c r="B112" t="s">
        <v>2247</v>
      </c>
      <c r="C112" s="175"/>
    </row>
    <row r="113" spans="1:3">
      <c r="A113" s="175">
        <v>502000</v>
      </c>
      <c r="B113" t="s">
        <v>2248</v>
      </c>
      <c r="C113" s="175"/>
    </row>
    <row r="114" spans="1:3">
      <c r="A114" s="175">
        <v>504000</v>
      </c>
      <c r="B114" t="s">
        <v>2249</v>
      </c>
      <c r="C114" s="175"/>
    </row>
    <row r="115" spans="1:3">
      <c r="A115" s="175">
        <v>505000</v>
      </c>
      <c r="B115" t="s">
        <v>2250</v>
      </c>
      <c r="C115" s="175"/>
    </row>
    <row r="116" spans="1:3">
      <c r="A116" s="175">
        <v>600000</v>
      </c>
      <c r="B116" t="s">
        <v>2251</v>
      </c>
      <c r="C116" s="175"/>
    </row>
    <row r="117" spans="1:3">
      <c r="A117" s="175">
        <v>601000</v>
      </c>
      <c r="B117" t="s">
        <v>2223</v>
      </c>
      <c r="C117" s="175"/>
    </row>
    <row r="118" spans="1:3">
      <c r="A118" s="175">
        <v>601100</v>
      </c>
      <c r="B118" t="s">
        <v>2224</v>
      </c>
      <c r="C118" s="175"/>
    </row>
    <row r="119" spans="1:3">
      <c r="A119" s="175">
        <v>601110</v>
      </c>
      <c r="B119" t="s">
        <v>2225</v>
      </c>
      <c r="C119" s="175"/>
    </row>
    <row r="120" spans="1:3">
      <c r="A120" s="175">
        <v>601120</v>
      </c>
      <c r="B120" t="s">
        <v>2226</v>
      </c>
      <c r="C120" s="175"/>
    </row>
    <row r="121" spans="1:3">
      <c r="A121" s="175">
        <v>601200</v>
      </c>
      <c r="B121" t="s">
        <v>2227</v>
      </c>
      <c r="C121" s="175"/>
    </row>
    <row r="122" spans="1:3">
      <c r="A122" s="175">
        <v>601210</v>
      </c>
      <c r="B122" t="s">
        <v>2228</v>
      </c>
      <c r="C122" s="175"/>
    </row>
    <row r="123" spans="1:3">
      <c r="A123" s="175">
        <v>601220</v>
      </c>
      <c r="B123" t="s">
        <v>2229</v>
      </c>
      <c r="C123" s="175"/>
    </row>
    <row r="124" spans="1:3">
      <c r="A124" s="175">
        <v>602000</v>
      </c>
      <c r="B124" t="s">
        <v>2252</v>
      </c>
      <c r="C124" s="175"/>
    </row>
    <row r="125" spans="1:3">
      <c r="A125" s="175">
        <v>602100</v>
      </c>
      <c r="B125" t="s">
        <v>2217</v>
      </c>
      <c r="C125" s="175"/>
    </row>
    <row r="126" spans="1:3">
      <c r="A126" s="175">
        <v>602200</v>
      </c>
      <c r="B126" t="s">
        <v>2218</v>
      </c>
      <c r="C126" s="175"/>
    </row>
    <row r="127" spans="1:3">
      <c r="A127" s="175">
        <v>602300</v>
      </c>
      <c r="B127" t="s">
        <v>2219</v>
      </c>
      <c r="C127" s="175"/>
    </row>
    <row r="128" spans="1:3">
      <c r="A128" s="175">
        <v>602301</v>
      </c>
      <c r="B128" t="s">
        <v>2220</v>
      </c>
      <c r="C128" s="175"/>
    </row>
    <row r="129" spans="1:3">
      <c r="A129" s="175">
        <v>602302</v>
      </c>
      <c r="B129" t="s">
        <v>2221</v>
      </c>
      <c r="C129" s="175"/>
    </row>
    <row r="130" spans="1:3">
      <c r="A130" s="175">
        <v>602303</v>
      </c>
      <c r="B130" t="s">
        <v>2222</v>
      </c>
      <c r="C130" s="175"/>
    </row>
    <row r="131" spans="1:3">
      <c r="A131" s="175">
        <v>602304</v>
      </c>
      <c r="B131" t="s">
        <v>2219</v>
      </c>
      <c r="C131" s="175"/>
    </row>
    <row r="132" spans="1:3">
      <c r="A132" s="175">
        <v>602400</v>
      </c>
      <c r="B132" t="s">
        <v>2231</v>
      </c>
      <c r="C132" s="175"/>
    </row>
    <row r="133" spans="1:3">
      <c r="A133" s="175">
        <v>603000</v>
      </c>
      <c r="B133" t="s">
        <v>2212</v>
      </c>
      <c r="C133" s="175"/>
    </row>
    <row r="134" spans="1:3">
      <c r="A134" s="175">
        <v>604000</v>
      </c>
      <c r="B134" t="s">
        <v>2232</v>
      </c>
      <c r="C134" s="175"/>
    </row>
    <row r="135" spans="1:3">
      <c r="A135" s="175">
        <v>604100</v>
      </c>
      <c r="B135" t="s">
        <v>2217</v>
      </c>
      <c r="C135" s="175"/>
    </row>
    <row r="136" spans="1:3">
      <c r="A136" s="175">
        <v>604200</v>
      </c>
      <c r="B136" t="s">
        <v>2218</v>
      </c>
      <c r="C136" s="17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topLeftCell="A7" workbookViewId="0">
      <selection activeCell="B20" sqref="B20"/>
    </sheetView>
  </sheetViews>
  <sheetFormatPr defaultRowHeight="12.75"/>
  <cols>
    <col min="1" max="1" width="9.140625" style="175"/>
  </cols>
  <sheetData>
    <row r="1" spans="1:2">
      <c r="A1" s="175">
        <v>2000</v>
      </c>
      <c r="B1" t="s">
        <v>968</v>
      </c>
    </row>
    <row r="2" spans="1:2">
      <c r="A2" s="175">
        <v>2100</v>
      </c>
      <c r="B2" t="s">
        <v>969</v>
      </c>
    </row>
    <row r="3" spans="1:2">
      <c r="A3" s="175">
        <v>2110</v>
      </c>
      <c r="B3" t="s">
        <v>970</v>
      </c>
    </row>
    <row r="4" spans="1:2">
      <c r="A4" s="175">
        <v>2111</v>
      </c>
      <c r="B4" t="s">
        <v>971</v>
      </c>
    </row>
    <row r="5" spans="1:2">
      <c r="A5" s="175">
        <v>2112</v>
      </c>
      <c r="B5" t="s">
        <v>1859</v>
      </c>
    </row>
    <row r="6" spans="1:2">
      <c r="A6" s="175">
        <v>2120</v>
      </c>
      <c r="B6" t="s">
        <v>972</v>
      </c>
    </row>
    <row r="7" spans="1:2">
      <c r="A7" s="175">
        <v>2200</v>
      </c>
      <c r="B7" t="s">
        <v>973</v>
      </c>
    </row>
    <row r="8" spans="1:2">
      <c r="A8" s="175">
        <v>2210</v>
      </c>
      <c r="B8" t="s">
        <v>974</v>
      </c>
    </row>
    <row r="9" spans="1:2">
      <c r="A9" s="175">
        <v>2220</v>
      </c>
      <c r="B9" t="s">
        <v>49</v>
      </c>
    </row>
    <row r="10" spans="1:2">
      <c r="A10" s="175">
        <v>2230</v>
      </c>
      <c r="B10" t="s">
        <v>41</v>
      </c>
    </row>
    <row r="11" spans="1:2">
      <c r="A11" s="175">
        <v>2240</v>
      </c>
      <c r="B11" t="s">
        <v>634</v>
      </c>
    </row>
    <row r="12" spans="1:2">
      <c r="A12" s="175">
        <v>2250</v>
      </c>
      <c r="B12" t="s">
        <v>78</v>
      </c>
    </row>
    <row r="13" spans="1:2">
      <c r="A13" s="175">
        <v>2260</v>
      </c>
      <c r="B13" t="s">
        <v>975</v>
      </c>
    </row>
    <row r="14" spans="1:2">
      <c r="A14" s="175">
        <v>2270</v>
      </c>
      <c r="B14" t="s">
        <v>42</v>
      </c>
    </row>
    <row r="15" spans="1:2">
      <c r="A15" s="175">
        <v>2271</v>
      </c>
      <c r="B15" t="s">
        <v>976</v>
      </c>
    </row>
    <row r="16" spans="1:2">
      <c r="A16" s="175">
        <v>2272</v>
      </c>
      <c r="B16" t="s">
        <v>977</v>
      </c>
    </row>
    <row r="17" spans="1:2">
      <c r="A17" s="175">
        <v>2273</v>
      </c>
      <c r="B17" t="s">
        <v>978</v>
      </c>
    </row>
    <row r="18" spans="1:2">
      <c r="A18" s="175">
        <v>2274</v>
      </c>
      <c r="B18" t="s">
        <v>979</v>
      </c>
    </row>
    <row r="19" spans="1:2">
      <c r="A19" s="175">
        <v>2275</v>
      </c>
      <c r="B19" t="s">
        <v>4234</v>
      </c>
    </row>
    <row r="20" spans="1:2">
      <c r="A20" s="175">
        <v>2276</v>
      </c>
      <c r="B20" t="s">
        <v>2848</v>
      </c>
    </row>
    <row r="21" spans="1:2">
      <c r="A21" s="175">
        <v>2280</v>
      </c>
      <c r="B21" t="s">
        <v>1000</v>
      </c>
    </row>
    <row r="22" spans="1:2">
      <c r="A22" s="175">
        <v>2281</v>
      </c>
      <c r="B22" t="s">
        <v>75</v>
      </c>
    </row>
    <row r="23" spans="1:2">
      <c r="A23" s="175">
        <v>2282</v>
      </c>
      <c r="B23" t="s">
        <v>76</v>
      </c>
    </row>
    <row r="24" spans="1:2">
      <c r="A24" s="175">
        <v>2400</v>
      </c>
      <c r="B24" t="s">
        <v>980</v>
      </c>
    </row>
    <row r="25" spans="1:2">
      <c r="A25" s="175">
        <v>2410</v>
      </c>
      <c r="B25" t="s">
        <v>981</v>
      </c>
    </row>
    <row r="26" spans="1:2">
      <c r="A26" s="175">
        <v>2420</v>
      </c>
      <c r="B26" t="s">
        <v>982</v>
      </c>
    </row>
    <row r="27" spans="1:2">
      <c r="A27" s="175">
        <v>2600</v>
      </c>
      <c r="B27" t="s">
        <v>983</v>
      </c>
    </row>
    <row r="28" spans="1:2">
      <c r="A28" s="175">
        <v>2610</v>
      </c>
      <c r="B28" t="s">
        <v>984</v>
      </c>
    </row>
    <row r="29" spans="1:2">
      <c r="A29" s="175">
        <v>2620</v>
      </c>
      <c r="B29" t="s">
        <v>54</v>
      </c>
    </row>
    <row r="30" spans="1:2">
      <c r="A30" s="175">
        <v>2630</v>
      </c>
      <c r="B30" t="s">
        <v>1001</v>
      </c>
    </row>
    <row r="31" spans="1:2">
      <c r="A31" s="175">
        <v>2700</v>
      </c>
      <c r="B31" t="s">
        <v>985</v>
      </c>
    </row>
    <row r="32" spans="1:2">
      <c r="A32" s="175">
        <v>2710</v>
      </c>
      <c r="B32" t="s">
        <v>986</v>
      </c>
    </row>
    <row r="33" spans="1:2">
      <c r="A33" s="175">
        <v>2720</v>
      </c>
      <c r="B33" t="s">
        <v>987</v>
      </c>
    </row>
    <row r="34" spans="1:2">
      <c r="A34" s="175">
        <v>2730</v>
      </c>
      <c r="B34" t="s">
        <v>988</v>
      </c>
    </row>
    <row r="35" spans="1:2">
      <c r="A35" s="175">
        <v>2800</v>
      </c>
      <c r="B35" t="s">
        <v>1002</v>
      </c>
    </row>
    <row r="36" spans="1:2">
      <c r="A36" s="175">
        <v>2900</v>
      </c>
      <c r="B36" t="s">
        <v>1014</v>
      </c>
    </row>
    <row r="37" spans="1:2">
      <c r="A37" s="175">
        <v>3000</v>
      </c>
      <c r="B37" t="s">
        <v>990</v>
      </c>
    </row>
    <row r="38" spans="1:2">
      <c r="A38" s="175">
        <v>3100</v>
      </c>
      <c r="B38" t="s">
        <v>43</v>
      </c>
    </row>
    <row r="39" spans="1:2">
      <c r="A39" s="175">
        <v>3110</v>
      </c>
      <c r="B39" t="s">
        <v>50</v>
      </c>
    </row>
    <row r="40" spans="1:2">
      <c r="A40" s="175">
        <v>3120</v>
      </c>
      <c r="B40" t="s">
        <v>60</v>
      </c>
    </row>
    <row r="41" spans="1:2">
      <c r="A41" s="175">
        <v>3121</v>
      </c>
      <c r="B41" t="s">
        <v>991</v>
      </c>
    </row>
    <row r="42" spans="1:2">
      <c r="A42" s="175">
        <v>3122</v>
      </c>
      <c r="B42" t="s">
        <v>992</v>
      </c>
    </row>
    <row r="43" spans="1:2">
      <c r="A43" s="175">
        <v>3130</v>
      </c>
      <c r="B43" t="s">
        <v>70</v>
      </c>
    </row>
    <row r="44" spans="1:2">
      <c r="A44" s="175">
        <v>3131</v>
      </c>
      <c r="B44" t="s">
        <v>993</v>
      </c>
    </row>
    <row r="45" spans="1:2">
      <c r="A45" s="175">
        <v>3132</v>
      </c>
      <c r="B45" t="s">
        <v>994</v>
      </c>
    </row>
    <row r="46" spans="1:2">
      <c r="A46" s="175">
        <v>3140</v>
      </c>
      <c r="B46" t="s">
        <v>71</v>
      </c>
    </row>
    <row r="47" spans="1:2">
      <c r="A47" s="175">
        <v>3141</v>
      </c>
      <c r="B47" t="s">
        <v>995</v>
      </c>
    </row>
    <row r="48" spans="1:2">
      <c r="A48" s="175">
        <v>3142</v>
      </c>
      <c r="B48" t="s">
        <v>996</v>
      </c>
    </row>
    <row r="49" spans="1:2">
      <c r="A49" s="175">
        <v>3143</v>
      </c>
      <c r="B49" t="s">
        <v>997</v>
      </c>
    </row>
    <row r="50" spans="1:2">
      <c r="A50" s="175">
        <v>3150</v>
      </c>
      <c r="B50" t="s">
        <v>51</v>
      </c>
    </row>
    <row r="51" spans="1:2">
      <c r="A51" s="175">
        <v>3160</v>
      </c>
      <c r="B51" t="s">
        <v>998</v>
      </c>
    </row>
    <row r="52" spans="1:2">
      <c r="A52" s="175">
        <v>3200</v>
      </c>
      <c r="B52" t="s">
        <v>44</v>
      </c>
    </row>
    <row r="53" spans="1:2">
      <c r="A53" s="175">
        <v>3210</v>
      </c>
      <c r="B53" t="s">
        <v>55</v>
      </c>
    </row>
    <row r="54" spans="1:2">
      <c r="A54" s="175">
        <v>3220</v>
      </c>
      <c r="B54" t="s">
        <v>999</v>
      </c>
    </row>
    <row r="55" spans="1:2">
      <c r="A55" s="175">
        <v>3230</v>
      </c>
      <c r="B55" t="s">
        <v>1003</v>
      </c>
    </row>
    <row r="56" spans="1:2">
      <c r="A56" s="175">
        <v>3240</v>
      </c>
      <c r="B56" t="s">
        <v>56</v>
      </c>
    </row>
    <row r="57" spans="1:2">
      <c r="A57" s="175">
        <v>9000</v>
      </c>
      <c r="B57" t="s">
        <v>989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2.75"/>
  <cols>
    <col min="2" max="2" width="110.42578125" customWidth="1"/>
  </cols>
  <sheetData>
    <row r="1" spans="1:2">
      <c r="A1" s="181">
        <v>4000</v>
      </c>
      <c r="B1" s="182" t="s">
        <v>2844</v>
      </c>
    </row>
    <row r="2" spans="1:2">
      <c r="A2" s="181">
        <v>4100</v>
      </c>
      <c r="B2" s="182" t="s">
        <v>2845</v>
      </c>
    </row>
    <row r="3" spans="1:2">
      <c r="A3" s="181">
        <v>4110</v>
      </c>
      <c r="B3" s="182" t="s">
        <v>2253</v>
      </c>
    </row>
    <row r="4" spans="1:2">
      <c r="A4" s="181">
        <v>4111</v>
      </c>
      <c r="B4" s="182" t="s">
        <v>2254</v>
      </c>
    </row>
    <row r="5" spans="1:2">
      <c r="A5" s="181">
        <v>4112</v>
      </c>
      <c r="B5" s="182" t="s">
        <v>2255</v>
      </c>
    </row>
    <row r="6" spans="1:2">
      <c r="A6" s="181">
        <v>4113</v>
      </c>
      <c r="B6" s="182" t="s">
        <v>2256</v>
      </c>
    </row>
    <row r="7" spans="1:2">
      <c r="A7" s="181">
        <v>4120</v>
      </c>
      <c r="B7" s="182" t="s">
        <v>2257</v>
      </c>
    </row>
    <row r="8" spans="1:2">
      <c r="A8" s="181">
        <v>4121</v>
      </c>
      <c r="B8" s="182" t="s">
        <v>2258</v>
      </c>
    </row>
    <row r="9" spans="1:2">
      <c r="A9" s="181">
        <v>4122</v>
      </c>
      <c r="B9" s="182" t="s">
        <v>2259</v>
      </c>
    </row>
    <row r="10" spans="1:2">
      <c r="A10" s="181">
        <v>4123</v>
      </c>
      <c r="B10" s="182" t="s">
        <v>2260</v>
      </c>
    </row>
    <row r="11" spans="1:2">
      <c r="A11" s="181">
        <v>4200</v>
      </c>
      <c r="B11" s="182" t="s">
        <v>2846</v>
      </c>
    </row>
    <row r="12" spans="1:2">
      <c r="A12" s="181">
        <v>4210</v>
      </c>
      <c r="B12" s="182" t="s">
        <v>2261</v>
      </c>
    </row>
    <row r="13" spans="1:2">
      <c r="A13" s="181">
        <v>4220</v>
      </c>
      <c r="B13" s="182" t="s">
        <v>2262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55"/>
  <dimension ref="B1:C2044"/>
  <sheetViews>
    <sheetView topLeftCell="A2025" workbookViewId="0">
      <selection activeCell="B1" sqref="B1:C2044"/>
    </sheetView>
  </sheetViews>
  <sheetFormatPr defaultRowHeight="15"/>
  <cols>
    <col min="1" max="1" width="9.140625" style="85"/>
    <col min="2" max="2" width="9.140625" style="116"/>
    <col min="3" max="3" width="254.7109375" style="173" customWidth="1"/>
    <col min="4" max="16384" width="9.140625" style="85"/>
  </cols>
  <sheetData>
    <row r="1" spans="2:3">
      <c r="B1" s="116" t="s">
        <v>3138</v>
      </c>
      <c r="C1" t="s">
        <v>4235</v>
      </c>
    </row>
    <row r="2" spans="2:3">
      <c r="B2" s="116" t="s">
        <v>3139</v>
      </c>
      <c r="C2" t="s">
        <v>4236</v>
      </c>
    </row>
    <row r="3" spans="2:3">
      <c r="B3" s="116" t="s">
        <v>3140</v>
      </c>
      <c r="C3" t="s">
        <v>4237</v>
      </c>
    </row>
    <row r="4" spans="2:3">
      <c r="B4" s="116" t="s">
        <v>3141</v>
      </c>
      <c r="C4" t="s">
        <v>4238</v>
      </c>
    </row>
    <row r="5" spans="2:3">
      <c r="B5" s="116" t="s">
        <v>3142</v>
      </c>
      <c r="C5" t="s">
        <v>4239</v>
      </c>
    </row>
    <row r="6" spans="2:3">
      <c r="B6" s="116" t="s">
        <v>3143</v>
      </c>
      <c r="C6" t="s">
        <v>4240</v>
      </c>
    </row>
    <row r="7" spans="2:3">
      <c r="B7" s="116" t="s">
        <v>3144</v>
      </c>
      <c r="C7" t="s">
        <v>4241</v>
      </c>
    </row>
    <row r="8" spans="2:3">
      <c r="B8" s="116" t="s">
        <v>3145</v>
      </c>
      <c r="C8" t="s">
        <v>4242</v>
      </c>
    </row>
    <row r="9" spans="2:3">
      <c r="B9" s="116" t="s">
        <v>3146</v>
      </c>
      <c r="C9" t="s">
        <v>1075</v>
      </c>
    </row>
    <row r="10" spans="2:3">
      <c r="B10" s="116" t="s">
        <v>3147</v>
      </c>
      <c r="C10" t="s">
        <v>4243</v>
      </c>
    </row>
    <row r="11" spans="2:3">
      <c r="B11" s="116" t="s">
        <v>3148</v>
      </c>
      <c r="C11" t="s">
        <v>4244</v>
      </c>
    </row>
    <row r="12" spans="2:3">
      <c r="B12" s="116" t="s">
        <v>3149</v>
      </c>
      <c r="C12" t="s">
        <v>4245</v>
      </c>
    </row>
    <row r="13" spans="2:3">
      <c r="B13" s="116" t="s">
        <v>3150</v>
      </c>
      <c r="C13" t="s">
        <v>4246</v>
      </c>
    </row>
    <row r="14" spans="2:3">
      <c r="B14" s="116" t="s">
        <v>3151</v>
      </c>
      <c r="C14" t="s">
        <v>4247</v>
      </c>
    </row>
    <row r="15" spans="2:3">
      <c r="B15" s="116" t="s">
        <v>3152</v>
      </c>
      <c r="C15" t="s">
        <v>4248</v>
      </c>
    </row>
    <row r="16" spans="2:3">
      <c r="B16" s="116" t="s">
        <v>3153</v>
      </c>
      <c r="C16" t="s">
        <v>4249</v>
      </c>
    </row>
    <row r="17" spans="2:3">
      <c r="B17" s="116" t="s">
        <v>3154</v>
      </c>
      <c r="C17" t="s">
        <v>4250</v>
      </c>
    </row>
    <row r="18" spans="2:3">
      <c r="B18" s="116" t="s">
        <v>3155</v>
      </c>
      <c r="C18" t="s">
        <v>4251</v>
      </c>
    </row>
    <row r="19" spans="2:3">
      <c r="B19" s="116" t="s">
        <v>3156</v>
      </c>
      <c r="C19" t="s">
        <v>4252</v>
      </c>
    </row>
    <row r="20" spans="2:3">
      <c r="B20" s="116" t="s">
        <v>3157</v>
      </c>
      <c r="C20" t="s">
        <v>4253</v>
      </c>
    </row>
    <row r="21" spans="2:3">
      <c r="B21" s="116" t="s">
        <v>3158</v>
      </c>
      <c r="C21" t="s">
        <v>4254</v>
      </c>
    </row>
    <row r="22" spans="2:3">
      <c r="B22" s="116" t="s">
        <v>3159</v>
      </c>
      <c r="C22" t="s">
        <v>4255</v>
      </c>
    </row>
    <row r="23" spans="2:3">
      <c r="B23" s="116" t="s">
        <v>3160</v>
      </c>
      <c r="C23" t="s">
        <v>4256</v>
      </c>
    </row>
    <row r="24" spans="2:3">
      <c r="B24" s="116" t="s">
        <v>3161</v>
      </c>
      <c r="C24" t="s">
        <v>1076</v>
      </c>
    </row>
    <row r="25" spans="2:3">
      <c r="B25" s="116" t="s">
        <v>3162</v>
      </c>
      <c r="C25" t="s">
        <v>4257</v>
      </c>
    </row>
    <row r="26" spans="2:3">
      <c r="B26" s="116" t="s">
        <v>3163</v>
      </c>
      <c r="C26" t="s">
        <v>4258</v>
      </c>
    </row>
    <row r="27" spans="2:3">
      <c r="B27" s="116" t="s">
        <v>3164</v>
      </c>
      <c r="C27" t="s">
        <v>4259</v>
      </c>
    </row>
    <row r="28" spans="2:3">
      <c r="B28" s="116" t="s">
        <v>3165</v>
      </c>
      <c r="C28" t="s">
        <v>4260</v>
      </c>
    </row>
    <row r="29" spans="2:3">
      <c r="B29" s="116" t="s">
        <v>3166</v>
      </c>
      <c r="C29" t="s">
        <v>4261</v>
      </c>
    </row>
    <row r="30" spans="2:3">
      <c r="B30" s="116" t="s">
        <v>3167</v>
      </c>
      <c r="C30" t="s">
        <v>4262</v>
      </c>
    </row>
    <row r="31" spans="2:3">
      <c r="B31" s="116" t="s">
        <v>3168</v>
      </c>
      <c r="C31" t="s">
        <v>4263</v>
      </c>
    </row>
    <row r="32" spans="2:3">
      <c r="B32" s="116" t="s">
        <v>3169</v>
      </c>
      <c r="C32" t="s">
        <v>4264</v>
      </c>
    </row>
    <row r="33" spans="2:3">
      <c r="B33" s="116" t="s">
        <v>3170</v>
      </c>
      <c r="C33" t="s">
        <v>4265</v>
      </c>
    </row>
    <row r="34" spans="2:3">
      <c r="B34" s="116" t="s">
        <v>3171</v>
      </c>
      <c r="C34" t="s">
        <v>4266</v>
      </c>
    </row>
    <row r="35" spans="2:3">
      <c r="B35" s="116" t="s">
        <v>3172</v>
      </c>
      <c r="C35" t="s">
        <v>4267</v>
      </c>
    </row>
    <row r="36" spans="2:3">
      <c r="B36" s="116" t="s">
        <v>3173</v>
      </c>
      <c r="C36" t="s">
        <v>4268</v>
      </c>
    </row>
    <row r="37" spans="2:3">
      <c r="B37" s="116" t="s">
        <v>3174</v>
      </c>
      <c r="C37" t="s">
        <v>4269</v>
      </c>
    </row>
    <row r="38" spans="2:3">
      <c r="B38" s="116" t="s">
        <v>3175</v>
      </c>
      <c r="C38" t="s">
        <v>4270</v>
      </c>
    </row>
    <row r="39" spans="2:3">
      <c r="B39" s="116" t="s">
        <v>3176</v>
      </c>
      <c r="C39" t="s">
        <v>4271</v>
      </c>
    </row>
    <row r="40" spans="2:3">
      <c r="B40" s="116" t="s">
        <v>3177</v>
      </c>
      <c r="C40" t="s">
        <v>4272</v>
      </c>
    </row>
    <row r="41" spans="2:3">
      <c r="B41" s="116" t="s">
        <v>3178</v>
      </c>
      <c r="C41" t="s">
        <v>4273</v>
      </c>
    </row>
    <row r="42" spans="2:3">
      <c r="B42" s="116" t="s">
        <v>3179</v>
      </c>
      <c r="C42" t="s">
        <v>4274</v>
      </c>
    </row>
    <row r="43" spans="2:3">
      <c r="B43" s="116" t="s">
        <v>3180</v>
      </c>
      <c r="C43" t="s">
        <v>4275</v>
      </c>
    </row>
    <row r="44" spans="2:3">
      <c r="B44" s="116" t="s">
        <v>3181</v>
      </c>
      <c r="C44" t="s">
        <v>4276</v>
      </c>
    </row>
    <row r="45" spans="2:3">
      <c r="B45" s="116" t="s">
        <v>3728</v>
      </c>
      <c r="C45" t="s">
        <v>4277</v>
      </c>
    </row>
    <row r="46" spans="2:3">
      <c r="B46" s="116" t="s">
        <v>3182</v>
      </c>
      <c r="C46" t="s">
        <v>4278</v>
      </c>
    </row>
    <row r="47" spans="2:3">
      <c r="B47" s="116" t="s">
        <v>3183</v>
      </c>
      <c r="C47" t="s">
        <v>4279</v>
      </c>
    </row>
    <row r="48" spans="2:3">
      <c r="B48" s="116" t="s">
        <v>3184</v>
      </c>
      <c r="C48" t="s">
        <v>4280</v>
      </c>
    </row>
    <row r="49" spans="2:3">
      <c r="B49" s="116" t="s">
        <v>3185</v>
      </c>
      <c r="C49" t="s">
        <v>4281</v>
      </c>
    </row>
    <row r="50" spans="2:3">
      <c r="B50" s="116" t="s">
        <v>3729</v>
      </c>
      <c r="C50" t="s">
        <v>3730</v>
      </c>
    </row>
    <row r="51" spans="2:3">
      <c r="B51" s="116" t="s">
        <v>3186</v>
      </c>
      <c r="C51" t="s">
        <v>4282</v>
      </c>
    </row>
    <row r="52" spans="2:3">
      <c r="B52" s="116" t="s">
        <v>3187</v>
      </c>
      <c r="C52" t="s">
        <v>4283</v>
      </c>
    </row>
    <row r="53" spans="2:3">
      <c r="B53" s="116" t="s">
        <v>3188</v>
      </c>
      <c r="C53" t="s">
        <v>4284</v>
      </c>
    </row>
    <row r="54" spans="2:3">
      <c r="B54" s="116" t="s">
        <v>3189</v>
      </c>
      <c r="C54" t="s">
        <v>4285</v>
      </c>
    </row>
    <row r="55" spans="2:3">
      <c r="B55" s="116" t="s">
        <v>3190</v>
      </c>
      <c r="C55" t="s">
        <v>4286</v>
      </c>
    </row>
    <row r="56" spans="2:3">
      <c r="B56" s="116" t="s">
        <v>3191</v>
      </c>
      <c r="C56" t="s">
        <v>4287</v>
      </c>
    </row>
    <row r="57" spans="2:3">
      <c r="B57" s="116" t="s">
        <v>3192</v>
      </c>
      <c r="C57" t="s">
        <v>4288</v>
      </c>
    </row>
    <row r="58" spans="2:3">
      <c r="B58" s="116" t="s">
        <v>3193</v>
      </c>
      <c r="C58" t="s">
        <v>4289</v>
      </c>
    </row>
    <row r="59" spans="2:3">
      <c r="B59" s="116" t="s">
        <v>3194</v>
      </c>
      <c r="C59" t="s">
        <v>4290</v>
      </c>
    </row>
    <row r="60" spans="2:3">
      <c r="B60" s="116" t="s">
        <v>3195</v>
      </c>
      <c r="C60" t="s">
        <v>4291</v>
      </c>
    </row>
    <row r="61" spans="2:3">
      <c r="B61" s="116" t="s">
        <v>3196</v>
      </c>
      <c r="C61" t="s">
        <v>1077</v>
      </c>
    </row>
    <row r="62" spans="2:3">
      <c r="B62" s="116" t="s">
        <v>3197</v>
      </c>
      <c r="C62" t="s">
        <v>4292</v>
      </c>
    </row>
    <row r="63" spans="2:3">
      <c r="B63" s="116" t="s">
        <v>3198</v>
      </c>
      <c r="C63" t="s">
        <v>4293</v>
      </c>
    </row>
    <row r="64" spans="2:3">
      <c r="B64" s="116" t="s">
        <v>3199</v>
      </c>
      <c r="C64" t="s">
        <v>4294</v>
      </c>
    </row>
    <row r="65" spans="2:3">
      <c r="B65" s="116" t="s">
        <v>3200</v>
      </c>
      <c r="C65" t="s">
        <v>4295</v>
      </c>
    </row>
    <row r="66" spans="2:3">
      <c r="B66" s="116" t="s">
        <v>3201</v>
      </c>
      <c r="C66" t="s">
        <v>4296</v>
      </c>
    </row>
    <row r="67" spans="2:3">
      <c r="B67" s="116" t="s">
        <v>3202</v>
      </c>
      <c r="C67" t="s">
        <v>4297</v>
      </c>
    </row>
    <row r="68" spans="2:3">
      <c r="B68" s="116" t="s">
        <v>3203</v>
      </c>
      <c r="C68" t="s">
        <v>4298</v>
      </c>
    </row>
    <row r="69" spans="2:3">
      <c r="B69" s="116" t="s">
        <v>3204</v>
      </c>
      <c r="C69" t="s">
        <v>4299</v>
      </c>
    </row>
    <row r="70" spans="2:3">
      <c r="B70" s="116" t="s">
        <v>3205</v>
      </c>
      <c r="C70" t="s">
        <v>4300</v>
      </c>
    </row>
    <row r="71" spans="2:3">
      <c r="B71" s="116" t="s">
        <v>3206</v>
      </c>
      <c r="C71" t="s">
        <v>4301</v>
      </c>
    </row>
    <row r="72" spans="2:3">
      <c r="B72" s="116" t="s">
        <v>3207</v>
      </c>
      <c r="C72" t="s">
        <v>4302</v>
      </c>
    </row>
    <row r="73" spans="2:3">
      <c r="B73" s="116" t="s">
        <v>4303</v>
      </c>
      <c r="C73" t="s">
        <v>4304</v>
      </c>
    </row>
    <row r="74" spans="2:3">
      <c r="B74" s="116" t="s">
        <v>3208</v>
      </c>
      <c r="C74" t="s">
        <v>4305</v>
      </c>
    </row>
    <row r="75" spans="2:3">
      <c r="B75" s="116" t="s">
        <v>4306</v>
      </c>
      <c r="C75" t="s">
        <v>4307</v>
      </c>
    </row>
    <row r="76" spans="2:3">
      <c r="B76" s="116" t="s">
        <v>4308</v>
      </c>
      <c r="C76" t="s">
        <v>4309</v>
      </c>
    </row>
    <row r="77" spans="2:3">
      <c r="B77" s="116" t="s">
        <v>4310</v>
      </c>
      <c r="C77" t="s">
        <v>4311</v>
      </c>
    </row>
    <row r="78" spans="2:3">
      <c r="B78" s="116" t="s">
        <v>4312</v>
      </c>
      <c r="C78" t="s">
        <v>4313</v>
      </c>
    </row>
    <row r="79" spans="2:3">
      <c r="B79" s="116" t="s">
        <v>3209</v>
      </c>
      <c r="C79" t="s">
        <v>4314</v>
      </c>
    </row>
    <row r="80" spans="2:3">
      <c r="B80" s="116" t="s">
        <v>3210</v>
      </c>
      <c r="C80" t="s">
        <v>4315</v>
      </c>
    </row>
    <row r="81" spans="2:3">
      <c r="B81" s="116" t="s">
        <v>4316</v>
      </c>
      <c r="C81" t="s">
        <v>3385</v>
      </c>
    </row>
    <row r="82" spans="2:3">
      <c r="B82" s="116" t="s">
        <v>4317</v>
      </c>
      <c r="C82" t="s">
        <v>4318</v>
      </c>
    </row>
    <row r="83" spans="2:3">
      <c r="B83" s="116" t="s">
        <v>4319</v>
      </c>
      <c r="C83" t="s">
        <v>4320</v>
      </c>
    </row>
    <row r="84" spans="2:3">
      <c r="B84" s="116" t="s">
        <v>4321</v>
      </c>
      <c r="C84" t="s">
        <v>4322</v>
      </c>
    </row>
    <row r="85" spans="2:3">
      <c r="B85" s="116" t="s">
        <v>4323</v>
      </c>
      <c r="C85" t="s">
        <v>4324</v>
      </c>
    </row>
    <row r="86" spans="2:3">
      <c r="B86" s="116" t="s">
        <v>3211</v>
      </c>
      <c r="C86" t="s">
        <v>4325</v>
      </c>
    </row>
    <row r="87" spans="2:3">
      <c r="B87" s="116" t="s">
        <v>3212</v>
      </c>
      <c r="C87" t="s">
        <v>4326</v>
      </c>
    </row>
    <row r="88" spans="2:3">
      <c r="B88" s="116" t="s">
        <v>3213</v>
      </c>
      <c r="C88" t="s">
        <v>4327</v>
      </c>
    </row>
    <row r="89" spans="2:3">
      <c r="B89" s="116" t="s">
        <v>3214</v>
      </c>
      <c r="C89" t="s">
        <v>4328</v>
      </c>
    </row>
    <row r="90" spans="2:3">
      <c r="B90" s="116" t="s">
        <v>3215</v>
      </c>
      <c r="C90" t="s">
        <v>4329</v>
      </c>
    </row>
    <row r="91" spans="2:3">
      <c r="B91" s="116" t="s">
        <v>3216</v>
      </c>
      <c r="C91" t="s">
        <v>4330</v>
      </c>
    </row>
    <row r="92" spans="2:3">
      <c r="B92" s="116" t="s">
        <v>4331</v>
      </c>
      <c r="C92" t="s">
        <v>4304</v>
      </c>
    </row>
    <row r="93" spans="2:3">
      <c r="B93" s="116" t="s">
        <v>3217</v>
      </c>
      <c r="C93" t="s">
        <v>1078</v>
      </c>
    </row>
    <row r="94" spans="2:3">
      <c r="B94" s="116" t="s">
        <v>3218</v>
      </c>
      <c r="C94" t="s">
        <v>4332</v>
      </c>
    </row>
    <row r="95" spans="2:3">
      <c r="B95" s="116" t="s">
        <v>3219</v>
      </c>
      <c r="C95" t="s">
        <v>4333</v>
      </c>
    </row>
    <row r="96" spans="2:3">
      <c r="B96" s="116" t="s">
        <v>3220</v>
      </c>
      <c r="C96" t="s">
        <v>4334</v>
      </c>
    </row>
    <row r="97" spans="2:3">
      <c r="B97" s="116" t="s">
        <v>3221</v>
      </c>
      <c r="C97" t="s">
        <v>4335</v>
      </c>
    </row>
    <row r="98" spans="2:3">
      <c r="B98" s="116" t="s">
        <v>3222</v>
      </c>
      <c r="C98" t="s">
        <v>4336</v>
      </c>
    </row>
    <row r="99" spans="2:3">
      <c r="B99" s="116" t="s">
        <v>3223</v>
      </c>
      <c r="C99" t="s">
        <v>4337</v>
      </c>
    </row>
    <row r="100" spans="2:3">
      <c r="B100" s="116" t="s">
        <v>3224</v>
      </c>
      <c r="C100" t="s">
        <v>4338</v>
      </c>
    </row>
    <row r="101" spans="2:3">
      <c r="B101" s="116" t="s">
        <v>3225</v>
      </c>
      <c r="C101" t="s">
        <v>4339</v>
      </c>
    </row>
    <row r="102" spans="2:3">
      <c r="B102" s="116" t="s">
        <v>3226</v>
      </c>
      <c r="C102" t="s">
        <v>4340</v>
      </c>
    </row>
    <row r="103" spans="2:3">
      <c r="B103" s="116" t="s">
        <v>3227</v>
      </c>
      <c r="C103" t="s">
        <v>4341</v>
      </c>
    </row>
    <row r="104" spans="2:3">
      <c r="B104" s="116" t="s">
        <v>3228</v>
      </c>
      <c r="C104" t="s">
        <v>4342</v>
      </c>
    </row>
    <row r="105" spans="2:3">
      <c r="B105" s="116" t="s">
        <v>3229</v>
      </c>
      <c r="C105" t="s">
        <v>4343</v>
      </c>
    </row>
    <row r="106" spans="2:3">
      <c r="B106" s="116" t="s">
        <v>3230</v>
      </c>
      <c r="C106" t="s">
        <v>4344</v>
      </c>
    </row>
    <row r="107" spans="2:3">
      <c r="B107" s="116" t="s">
        <v>3231</v>
      </c>
      <c r="C107" t="s">
        <v>4345</v>
      </c>
    </row>
    <row r="108" spans="2:3">
      <c r="B108" s="116" t="s">
        <v>3232</v>
      </c>
      <c r="C108" t="s">
        <v>4346</v>
      </c>
    </row>
    <row r="109" spans="2:3">
      <c r="B109" s="116" t="s">
        <v>3233</v>
      </c>
      <c r="C109" t="s">
        <v>4347</v>
      </c>
    </row>
    <row r="110" spans="2:3">
      <c r="B110" s="116" t="s">
        <v>3234</v>
      </c>
      <c r="C110" t="s">
        <v>4348</v>
      </c>
    </row>
    <row r="111" spans="2:3">
      <c r="B111" s="116" t="s">
        <v>3235</v>
      </c>
      <c r="C111" t="s">
        <v>4349</v>
      </c>
    </row>
    <row r="112" spans="2:3">
      <c r="B112" s="116" t="s">
        <v>3236</v>
      </c>
      <c r="C112" t="s">
        <v>4350</v>
      </c>
    </row>
    <row r="113" spans="2:3">
      <c r="B113" s="116" t="s">
        <v>4351</v>
      </c>
      <c r="C113" t="s">
        <v>4352</v>
      </c>
    </row>
    <row r="114" spans="2:3">
      <c r="B114" s="116" t="s">
        <v>4353</v>
      </c>
      <c r="C114" t="s">
        <v>4354</v>
      </c>
    </row>
    <row r="115" spans="2:3">
      <c r="B115" s="116" t="s">
        <v>4355</v>
      </c>
      <c r="C115" t="s">
        <v>4356</v>
      </c>
    </row>
    <row r="116" spans="2:3">
      <c r="B116" s="116" t="s">
        <v>3237</v>
      </c>
      <c r="C116" t="s">
        <v>1079</v>
      </c>
    </row>
    <row r="117" spans="2:3">
      <c r="B117" s="116" t="s">
        <v>3238</v>
      </c>
      <c r="C117" t="s">
        <v>1080</v>
      </c>
    </row>
    <row r="118" spans="2:3">
      <c r="B118" s="116" t="s">
        <v>3239</v>
      </c>
      <c r="C118" t="s">
        <v>4357</v>
      </c>
    </row>
    <row r="119" spans="2:3">
      <c r="B119" s="116" t="s">
        <v>3240</v>
      </c>
      <c r="C119" t="s">
        <v>4358</v>
      </c>
    </row>
    <row r="120" spans="2:3">
      <c r="B120" s="116" t="s">
        <v>3241</v>
      </c>
      <c r="C120" t="s">
        <v>1081</v>
      </c>
    </row>
    <row r="121" spans="2:3">
      <c r="B121" s="116" t="s">
        <v>3242</v>
      </c>
      <c r="C121" t="s">
        <v>4359</v>
      </c>
    </row>
    <row r="122" spans="2:3">
      <c r="B122" s="116" t="s">
        <v>3243</v>
      </c>
      <c r="C122" t="s">
        <v>4360</v>
      </c>
    </row>
    <row r="123" spans="2:3">
      <c r="B123" s="116" t="s">
        <v>3244</v>
      </c>
      <c r="C123" t="s">
        <v>1082</v>
      </c>
    </row>
    <row r="124" spans="2:3">
      <c r="B124" s="116" t="s">
        <v>3245</v>
      </c>
      <c r="C124" t="s">
        <v>1082</v>
      </c>
    </row>
    <row r="125" spans="2:3">
      <c r="B125" s="116" t="s">
        <v>3246</v>
      </c>
      <c r="C125" t="s">
        <v>4361</v>
      </c>
    </row>
    <row r="126" spans="2:3">
      <c r="B126" s="116" t="s">
        <v>3247</v>
      </c>
      <c r="C126" t="s">
        <v>1083</v>
      </c>
    </row>
    <row r="127" spans="2:3">
      <c r="B127" s="116" t="s">
        <v>3248</v>
      </c>
      <c r="C127" t="s">
        <v>4362</v>
      </c>
    </row>
    <row r="128" spans="2:3">
      <c r="B128" s="116" t="s">
        <v>3249</v>
      </c>
      <c r="C128" t="s">
        <v>4363</v>
      </c>
    </row>
    <row r="129" spans="2:3">
      <c r="B129" s="116" t="s">
        <v>3250</v>
      </c>
      <c r="C129" t="s">
        <v>1084</v>
      </c>
    </row>
    <row r="130" spans="2:3">
      <c r="B130" s="116" t="s">
        <v>3251</v>
      </c>
      <c r="C130" t="s">
        <v>1084</v>
      </c>
    </row>
    <row r="131" spans="2:3">
      <c r="B131" s="116" t="s">
        <v>3252</v>
      </c>
      <c r="C131" t="s">
        <v>4364</v>
      </c>
    </row>
    <row r="132" spans="2:3">
      <c r="B132" s="116" t="s">
        <v>3253</v>
      </c>
      <c r="C132" t="s">
        <v>1085</v>
      </c>
    </row>
    <row r="133" spans="2:3">
      <c r="B133" s="116" t="s">
        <v>3254</v>
      </c>
      <c r="C133" t="s">
        <v>1085</v>
      </c>
    </row>
    <row r="134" spans="2:3">
      <c r="B134" s="116" t="s">
        <v>3255</v>
      </c>
      <c r="C134" t="s">
        <v>4365</v>
      </c>
    </row>
    <row r="135" spans="2:3">
      <c r="B135" s="116" t="s">
        <v>3256</v>
      </c>
      <c r="C135" t="s">
        <v>4366</v>
      </c>
    </row>
    <row r="136" spans="2:3">
      <c r="B136" s="116" t="s">
        <v>3731</v>
      </c>
      <c r="C136" t="s">
        <v>4367</v>
      </c>
    </row>
    <row r="137" spans="2:3">
      <c r="B137" s="116" t="s">
        <v>89</v>
      </c>
      <c r="C137" t="s">
        <v>1086</v>
      </c>
    </row>
    <row r="138" spans="2:3">
      <c r="B138" s="116" t="s">
        <v>90</v>
      </c>
      <c r="C138" t="s">
        <v>4368</v>
      </c>
    </row>
    <row r="139" spans="2:3">
      <c r="B139" s="116" t="s">
        <v>91</v>
      </c>
      <c r="C139" t="s">
        <v>4369</v>
      </c>
    </row>
    <row r="140" spans="2:3">
      <c r="B140" s="116" t="s">
        <v>1194</v>
      </c>
      <c r="C140" t="s">
        <v>4370</v>
      </c>
    </row>
    <row r="141" spans="2:3">
      <c r="B141" s="116" t="s">
        <v>92</v>
      </c>
      <c r="C141" t="s">
        <v>4371</v>
      </c>
    </row>
    <row r="142" spans="2:3">
      <c r="B142" s="116" t="s">
        <v>1195</v>
      </c>
      <c r="C142" t="s">
        <v>4372</v>
      </c>
    </row>
    <row r="143" spans="2:3">
      <c r="B143" s="116" t="s">
        <v>93</v>
      </c>
      <c r="C143" t="s">
        <v>4373</v>
      </c>
    </row>
    <row r="144" spans="2:3">
      <c r="B144" s="116" t="s">
        <v>1196</v>
      </c>
      <c r="C144" t="s">
        <v>4374</v>
      </c>
    </row>
    <row r="145" spans="2:3">
      <c r="B145" s="116" t="s">
        <v>94</v>
      </c>
      <c r="C145" t="s">
        <v>4375</v>
      </c>
    </row>
    <row r="146" spans="2:3">
      <c r="B146" s="116" t="s">
        <v>95</v>
      </c>
      <c r="C146" t="s">
        <v>4376</v>
      </c>
    </row>
    <row r="147" spans="2:3">
      <c r="B147" s="116" t="s">
        <v>1197</v>
      </c>
      <c r="C147" t="s">
        <v>4377</v>
      </c>
    </row>
    <row r="148" spans="2:3">
      <c r="B148" s="116" t="s">
        <v>96</v>
      </c>
      <c r="C148" t="s">
        <v>4378</v>
      </c>
    </row>
    <row r="149" spans="2:3">
      <c r="B149" s="116" t="s">
        <v>1198</v>
      </c>
      <c r="C149" t="s">
        <v>4379</v>
      </c>
    </row>
    <row r="150" spans="2:3">
      <c r="B150" s="116" t="s">
        <v>97</v>
      </c>
      <c r="C150" t="s">
        <v>4380</v>
      </c>
    </row>
    <row r="151" spans="2:3">
      <c r="B151" s="116" t="s">
        <v>1199</v>
      </c>
      <c r="C151" t="s">
        <v>4381</v>
      </c>
    </row>
    <row r="152" spans="2:3">
      <c r="B152" s="116" t="s">
        <v>98</v>
      </c>
      <c r="C152" t="s">
        <v>4382</v>
      </c>
    </row>
    <row r="153" spans="2:3">
      <c r="B153" s="116" t="s">
        <v>1200</v>
      </c>
      <c r="C153" t="s">
        <v>4383</v>
      </c>
    </row>
    <row r="154" spans="2:3">
      <c r="B154" s="116" t="s">
        <v>1201</v>
      </c>
      <c r="C154" t="s">
        <v>4384</v>
      </c>
    </row>
    <row r="155" spans="2:3">
      <c r="B155" s="116" t="s">
        <v>99</v>
      </c>
      <c r="C155" t="s">
        <v>4385</v>
      </c>
    </row>
    <row r="156" spans="2:3">
      <c r="B156" s="116" t="s">
        <v>4386</v>
      </c>
      <c r="C156" t="s">
        <v>4387</v>
      </c>
    </row>
    <row r="157" spans="2:3">
      <c r="B157" s="116" t="s">
        <v>4388</v>
      </c>
      <c r="C157" t="s">
        <v>4389</v>
      </c>
    </row>
    <row r="158" spans="2:3">
      <c r="B158" s="116" t="s">
        <v>3257</v>
      </c>
      <c r="C158" t="s">
        <v>1146</v>
      </c>
    </row>
    <row r="159" spans="2:3">
      <c r="B159" s="116" t="s">
        <v>3258</v>
      </c>
      <c r="C159" t="s">
        <v>4390</v>
      </c>
    </row>
    <row r="160" spans="2:3">
      <c r="B160" s="116" t="s">
        <v>3259</v>
      </c>
      <c r="C160" t="s">
        <v>4391</v>
      </c>
    </row>
    <row r="161" spans="2:3">
      <c r="B161" s="116" t="s">
        <v>3260</v>
      </c>
      <c r="C161" t="s">
        <v>4392</v>
      </c>
    </row>
    <row r="162" spans="2:3">
      <c r="B162" s="116" t="s">
        <v>3261</v>
      </c>
      <c r="C162" t="s">
        <v>4393</v>
      </c>
    </row>
    <row r="163" spans="2:3">
      <c r="B163" s="116" t="s">
        <v>3262</v>
      </c>
      <c r="C163" t="s">
        <v>3263</v>
      </c>
    </row>
    <row r="164" spans="2:3">
      <c r="B164" s="116" t="s">
        <v>3264</v>
      </c>
      <c r="C164" t="s">
        <v>4394</v>
      </c>
    </row>
    <row r="165" spans="2:3">
      <c r="B165" s="116" t="s">
        <v>3265</v>
      </c>
      <c r="C165" t="s">
        <v>4395</v>
      </c>
    </row>
    <row r="166" spans="2:3">
      <c r="B166" s="116" t="s">
        <v>3266</v>
      </c>
      <c r="C166" t="s">
        <v>4396</v>
      </c>
    </row>
    <row r="167" spans="2:3">
      <c r="B167" s="116" t="s">
        <v>3732</v>
      </c>
      <c r="C167" t="s">
        <v>4397</v>
      </c>
    </row>
    <row r="168" spans="2:3">
      <c r="B168" s="116" t="s">
        <v>4398</v>
      </c>
      <c r="C168" t="s">
        <v>4399</v>
      </c>
    </row>
    <row r="169" spans="2:3">
      <c r="B169" s="116" t="s">
        <v>3267</v>
      </c>
      <c r="C169" t="s">
        <v>4400</v>
      </c>
    </row>
    <row r="170" spans="2:3">
      <c r="B170" s="116" t="s">
        <v>100</v>
      </c>
      <c r="C170" t="s">
        <v>4401</v>
      </c>
    </row>
    <row r="171" spans="2:3">
      <c r="B171" s="116" t="s">
        <v>101</v>
      </c>
      <c r="C171" t="s">
        <v>4402</v>
      </c>
    </row>
    <row r="172" spans="2:3">
      <c r="B172" s="116" t="s">
        <v>102</v>
      </c>
      <c r="C172" t="s">
        <v>4403</v>
      </c>
    </row>
    <row r="173" spans="2:3">
      <c r="B173" s="116" t="s">
        <v>103</v>
      </c>
      <c r="C173" t="s">
        <v>4404</v>
      </c>
    </row>
    <row r="174" spans="2:3">
      <c r="B174" s="116" t="s">
        <v>1202</v>
      </c>
      <c r="C174" t="s">
        <v>4405</v>
      </c>
    </row>
    <row r="175" spans="2:3">
      <c r="B175" s="116" t="s">
        <v>1203</v>
      </c>
      <c r="C175" t="s">
        <v>4406</v>
      </c>
    </row>
    <row r="176" spans="2:3">
      <c r="B176" s="116" t="s">
        <v>104</v>
      </c>
      <c r="C176" t="s">
        <v>4407</v>
      </c>
    </row>
    <row r="177" spans="2:3">
      <c r="B177" s="116" t="s">
        <v>105</v>
      </c>
      <c r="C177" t="s">
        <v>4408</v>
      </c>
    </row>
    <row r="178" spans="2:3">
      <c r="B178" s="116" t="s">
        <v>106</v>
      </c>
      <c r="C178" t="s">
        <v>4409</v>
      </c>
    </row>
    <row r="179" spans="2:3">
      <c r="B179" s="116" t="s">
        <v>3733</v>
      </c>
      <c r="C179" t="s">
        <v>4410</v>
      </c>
    </row>
    <row r="180" spans="2:3">
      <c r="B180" s="116" t="s">
        <v>107</v>
      </c>
      <c r="C180" t="s">
        <v>4411</v>
      </c>
    </row>
    <row r="181" spans="2:3">
      <c r="B181" s="116" t="s">
        <v>108</v>
      </c>
      <c r="C181" t="s">
        <v>4412</v>
      </c>
    </row>
    <row r="182" spans="2:3">
      <c r="B182" s="116" t="s">
        <v>109</v>
      </c>
      <c r="C182" t="s">
        <v>4413</v>
      </c>
    </row>
    <row r="183" spans="2:3">
      <c r="B183" s="116" t="s">
        <v>1204</v>
      </c>
      <c r="C183" t="s">
        <v>4414</v>
      </c>
    </row>
    <row r="184" spans="2:3">
      <c r="B184" s="116" t="s">
        <v>1205</v>
      </c>
      <c r="C184" t="s">
        <v>4415</v>
      </c>
    </row>
    <row r="185" spans="2:3">
      <c r="B185" s="116" t="s">
        <v>110</v>
      </c>
      <c r="C185" t="s">
        <v>4416</v>
      </c>
    </row>
    <row r="186" spans="2:3">
      <c r="B186" s="116" t="s">
        <v>111</v>
      </c>
      <c r="C186" t="s">
        <v>4417</v>
      </c>
    </row>
    <row r="187" spans="2:3">
      <c r="B187" s="116" t="s">
        <v>1206</v>
      </c>
      <c r="C187" t="s">
        <v>4418</v>
      </c>
    </row>
    <row r="188" spans="2:3">
      <c r="B188" s="116" t="s">
        <v>3268</v>
      </c>
      <c r="C188" t="s">
        <v>4419</v>
      </c>
    </row>
    <row r="189" spans="2:3">
      <c r="B189" s="116" t="s">
        <v>3269</v>
      </c>
      <c r="C189" t="s">
        <v>4420</v>
      </c>
    </row>
    <row r="190" spans="2:3">
      <c r="B190" s="116" t="s">
        <v>3270</v>
      </c>
      <c r="C190" t="s">
        <v>4421</v>
      </c>
    </row>
    <row r="191" spans="2:3">
      <c r="B191" s="116" t="s">
        <v>3271</v>
      </c>
      <c r="C191" t="s">
        <v>4422</v>
      </c>
    </row>
    <row r="192" spans="2:3">
      <c r="B192" s="116" t="s">
        <v>3272</v>
      </c>
      <c r="C192" t="s">
        <v>4423</v>
      </c>
    </row>
    <row r="193" spans="2:3">
      <c r="B193" s="116" t="s">
        <v>3273</v>
      </c>
      <c r="C193" t="s">
        <v>4424</v>
      </c>
    </row>
    <row r="194" spans="2:3">
      <c r="B194" s="116" t="s">
        <v>3274</v>
      </c>
      <c r="C194" t="s">
        <v>4425</v>
      </c>
    </row>
    <row r="195" spans="2:3">
      <c r="B195" s="116" t="s">
        <v>3275</v>
      </c>
      <c r="C195" t="s">
        <v>4426</v>
      </c>
    </row>
    <row r="196" spans="2:3">
      <c r="B196" s="116" t="s">
        <v>3734</v>
      </c>
      <c r="C196" t="s">
        <v>4427</v>
      </c>
    </row>
    <row r="197" spans="2:3">
      <c r="B197" s="116" t="s">
        <v>4428</v>
      </c>
      <c r="C197" t="s">
        <v>4429</v>
      </c>
    </row>
    <row r="198" spans="2:3">
      <c r="B198" s="116" t="s">
        <v>3276</v>
      </c>
      <c r="C198" t="s">
        <v>4430</v>
      </c>
    </row>
    <row r="199" spans="2:3">
      <c r="B199" s="116" t="s">
        <v>3277</v>
      </c>
      <c r="C199" t="s">
        <v>4431</v>
      </c>
    </row>
    <row r="200" spans="2:3">
      <c r="B200" s="116" t="s">
        <v>3735</v>
      </c>
      <c r="C200" t="s">
        <v>4432</v>
      </c>
    </row>
    <row r="201" spans="2:3">
      <c r="B201" s="116" t="s">
        <v>3736</v>
      </c>
      <c r="C201" t="s">
        <v>4433</v>
      </c>
    </row>
    <row r="202" spans="2:3">
      <c r="B202" s="116" t="s">
        <v>3737</v>
      </c>
      <c r="C202" t="s">
        <v>4434</v>
      </c>
    </row>
    <row r="203" spans="2:3">
      <c r="B203" s="116" t="s">
        <v>3738</v>
      </c>
      <c r="C203" t="s">
        <v>4435</v>
      </c>
    </row>
    <row r="204" spans="2:3">
      <c r="B204" s="116" t="s">
        <v>3739</v>
      </c>
      <c r="C204" t="s">
        <v>4436</v>
      </c>
    </row>
    <row r="205" spans="2:3">
      <c r="B205" s="116" t="s">
        <v>1207</v>
      </c>
      <c r="C205" t="s">
        <v>4437</v>
      </c>
    </row>
    <row r="206" spans="2:3">
      <c r="B206" s="116" t="s">
        <v>1208</v>
      </c>
      <c r="C206" t="s">
        <v>4437</v>
      </c>
    </row>
    <row r="207" spans="2:3">
      <c r="B207" s="116" t="s">
        <v>112</v>
      </c>
      <c r="C207" t="s">
        <v>1087</v>
      </c>
    </row>
    <row r="208" spans="2:3">
      <c r="B208" s="116" t="s">
        <v>113</v>
      </c>
      <c r="C208" t="s">
        <v>4438</v>
      </c>
    </row>
    <row r="209" spans="2:3">
      <c r="B209" s="116" t="s">
        <v>114</v>
      </c>
      <c r="C209" t="s">
        <v>4439</v>
      </c>
    </row>
    <row r="210" spans="2:3">
      <c r="B210" s="116" t="s">
        <v>115</v>
      </c>
      <c r="C210" t="s">
        <v>4440</v>
      </c>
    </row>
    <row r="211" spans="2:3">
      <c r="B211" s="116" t="s">
        <v>116</v>
      </c>
      <c r="C211" t="s">
        <v>4441</v>
      </c>
    </row>
    <row r="212" spans="2:3">
      <c r="B212" s="116" t="s">
        <v>117</v>
      </c>
      <c r="C212" t="s">
        <v>4442</v>
      </c>
    </row>
    <row r="213" spans="2:3">
      <c r="B213" s="116" t="s">
        <v>118</v>
      </c>
      <c r="C213" t="s">
        <v>4443</v>
      </c>
    </row>
    <row r="214" spans="2:3">
      <c r="B214" s="116" t="s">
        <v>119</v>
      </c>
      <c r="C214" t="s">
        <v>4444</v>
      </c>
    </row>
    <row r="215" spans="2:3">
      <c r="B215" s="116" t="s">
        <v>120</v>
      </c>
      <c r="C215" t="s">
        <v>4445</v>
      </c>
    </row>
    <row r="216" spans="2:3">
      <c r="B216" s="116" t="s">
        <v>1209</v>
      </c>
      <c r="C216" t="s">
        <v>4446</v>
      </c>
    </row>
    <row r="217" spans="2:3">
      <c r="B217" s="116" t="s">
        <v>121</v>
      </c>
      <c r="C217" t="s">
        <v>4447</v>
      </c>
    </row>
    <row r="218" spans="2:3">
      <c r="B218" s="116" t="s">
        <v>122</v>
      </c>
      <c r="C218" t="s">
        <v>4448</v>
      </c>
    </row>
    <row r="219" spans="2:3">
      <c r="B219" s="116" t="s">
        <v>123</v>
      </c>
      <c r="C219" t="s">
        <v>4449</v>
      </c>
    </row>
    <row r="220" spans="2:3">
      <c r="B220" s="116" t="s">
        <v>1210</v>
      </c>
      <c r="C220" t="s">
        <v>4450</v>
      </c>
    </row>
    <row r="221" spans="2:3">
      <c r="B221" s="116" t="s">
        <v>124</v>
      </c>
      <c r="C221" t="s">
        <v>4451</v>
      </c>
    </row>
    <row r="222" spans="2:3">
      <c r="B222" s="116" t="s">
        <v>125</v>
      </c>
      <c r="C222" t="s">
        <v>4452</v>
      </c>
    </row>
    <row r="223" spans="2:3">
      <c r="B223" s="116" t="s">
        <v>126</v>
      </c>
      <c r="C223" t="s">
        <v>4453</v>
      </c>
    </row>
    <row r="224" spans="2:3">
      <c r="B224" s="116" t="s">
        <v>1211</v>
      </c>
      <c r="C224" t="s">
        <v>4454</v>
      </c>
    </row>
    <row r="225" spans="2:3">
      <c r="B225" s="116" t="s">
        <v>1212</v>
      </c>
      <c r="C225" t="s">
        <v>4455</v>
      </c>
    </row>
    <row r="226" spans="2:3">
      <c r="B226" s="116" t="s">
        <v>127</v>
      </c>
      <c r="C226" t="s">
        <v>4456</v>
      </c>
    </row>
    <row r="227" spans="2:3">
      <c r="B227" s="116" t="s">
        <v>1213</v>
      </c>
      <c r="C227" t="s">
        <v>4260</v>
      </c>
    </row>
    <row r="228" spans="2:3">
      <c r="B228" s="116" t="s">
        <v>1214</v>
      </c>
      <c r="C228" t="s">
        <v>4457</v>
      </c>
    </row>
    <row r="229" spans="2:3">
      <c r="B229" s="116" t="s">
        <v>128</v>
      </c>
      <c r="C229" t="s">
        <v>4458</v>
      </c>
    </row>
    <row r="230" spans="2:3">
      <c r="B230" s="116" t="s">
        <v>1215</v>
      </c>
      <c r="C230" t="s">
        <v>4459</v>
      </c>
    </row>
    <row r="231" spans="2:3">
      <c r="B231" s="116" t="s">
        <v>3278</v>
      </c>
      <c r="C231" t="s">
        <v>4460</v>
      </c>
    </row>
    <row r="232" spans="2:3">
      <c r="B232" s="116" t="s">
        <v>3279</v>
      </c>
      <c r="C232" t="s">
        <v>4461</v>
      </c>
    </row>
    <row r="233" spans="2:3">
      <c r="B233" s="116" t="s">
        <v>3280</v>
      </c>
      <c r="C233" t="s">
        <v>4462</v>
      </c>
    </row>
    <row r="234" spans="2:3">
      <c r="B234" s="116" t="s">
        <v>3740</v>
      </c>
      <c r="C234" t="s">
        <v>4463</v>
      </c>
    </row>
    <row r="235" spans="2:3">
      <c r="B235" s="116" t="s">
        <v>3281</v>
      </c>
      <c r="C235" t="s">
        <v>4464</v>
      </c>
    </row>
    <row r="236" spans="2:3">
      <c r="B236" s="116" t="s">
        <v>3282</v>
      </c>
      <c r="C236" t="s">
        <v>4465</v>
      </c>
    </row>
    <row r="237" spans="2:3">
      <c r="B237" s="116" t="s">
        <v>3283</v>
      </c>
      <c r="C237" t="s">
        <v>4466</v>
      </c>
    </row>
    <row r="238" spans="2:3">
      <c r="B238" s="116" t="s">
        <v>4467</v>
      </c>
      <c r="C238" t="s">
        <v>4468</v>
      </c>
    </row>
    <row r="239" spans="2:3">
      <c r="B239" s="116" t="s">
        <v>4469</v>
      </c>
      <c r="C239" t="s">
        <v>4470</v>
      </c>
    </row>
    <row r="240" spans="2:3">
      <c r="B240" s="116" t="s">
        <v>4471</v>
      </c>
      <c r="C240" t="s">
        <v>4472</v>
      </c>
    </row>
    <row r="241" spans="2:3">
      <c r="B241" s="116" t="s">
        <v>4473</v>
      </c>
      <c r="C241" t="s">
        <v>4474</v>
      </c>
    </row>
    <row r="242" spans="2:3">
      <c r="B242" s="116" t="s">
        <v>4475</v>
      </c>
      <c r="C242" t="s">
        <v>4476</v>
      </c>
    </row>
    <row r="243" spans="2:3">
      <c r="B243" s="116" t="s">
        <v>4477</v>
      </c>
      <c r="C243" t="s">
        <v>4478</v>
      </c>
    </row>
    <row r="244" spans="2:3">
      <c r="B244" s="116" t="s">
        <v>1216</v>
      </c>
      <c r="C244" t="s">
        <v>4479</v>
      </c>
    </row>
    <row r="245" spans="2:3">
      <c r="B245" s="116" t="s">
        <v>3741</v>
      </c>
      <c r="C245" t="s">
        <v>4480</v>
      </c>
    </row>
    <row r="246" spans="2:3">
      <c r="B246" s="116" t="s">
        <v>3284</v>
      </c>
      <c r="C246" t="s">
        <v>4481</v>
      </c>
    </row>
    <row r="247" spans="2:3">
      <c r="B247" s="116" t="s">
        <v>129</v>
      </c>
      <c r="C247" t="s">
        <v>1088</v>
      </c>
    </row>
    <row r="248" spans="2:3">
      <c r="B248" s="116" t="s">
        <v>1217</v>
      </c>
      <c r="C248" t="s">
        <v>4482</v>
      </c>
    </row>
    <row r="249" spans="2:3">
      <c r="B249" s="116" t="s">
        <v>1218</v>
      </c>
      <c r="C249" t="s">
        <v>4483</v>
      </c>
    </row>
    <row r="250" spans="2:3">
      <c r="B250" s="116" t="s">
        <v>130</v>
      </c>
      <c r="C250" t="s">
        <v>4484</v>
      </c>
    </row>
    <row r="251" spans="2:3">
      <c r="B251" s="116" t="s">
        <v>1219</v>
      </c>
      <c r="C251" t="s">
        <v>4485</v>
      </c>
    </row>
    <row r="252" spans="2:3">
      <c r="B252" s="116" t="s">
        <v>1220</v>
      </c>
      <c r="C252" t="s">
        <v>4486</v>
      </c>
    </row>
    <row r="253" spans="2:3">
      <c r="B253" s="116" t="s">
        <v>1221</v>
      </c>
      <c r="C253" t="s">
        <v>4487</v>
      </c>
    </row>
    <row r="254" spans="2:3">
      <c r="B254" s="116" t="s">
        <v>1222</v>
      </c>
      <c r="C254" t="s">
        <v>4488</v>
      </c>
    </row>
    <row r="255" spans="2:3">
      <c r="B255" s="116" t="s">
        <v>3285</v>
      </c>
      <c r="C255" t="s">
        <v>4489</v>
      </c>
    </row>
    <row r="256" spans="2:3">
      <c r="B256" s="116" t="s">
        <v>3286</v>
      </c>
      <c r="C256" t="s">
        <v>4490</v>
      </c>
    </row>
    <row r="257" spans="2:3">
      <c r="B257" s="116" t="s">
        <v>3287</v>
      </c>
      <c r="C257" t="s">
        <v>4491</v>
      </c>
    </row>
    <row r="258" spans="2:3">
      <c r="B258" s="116" t="s">
        <v>3288</v>
      </c>
      <c r="C258" t="s">
        <v>4492</v>
      </c>
    </row>
    <row r="259" spans="2:3">
      <c r="B259" s="116" t="s">
        <v>1223</v>
      </c>
      <c r="C259" t="s">
        <v>3289</v>
      </c>
    </row>
    <row r="260" spans="2:3">
      <c r="B260" s="116" t="s">
        <v>1224</v>
      </c>
      <c r="C260" t="s">
        <v>3289</v>
      </c>
    </row>
    <row r="261" spans="2:3">
      <c r="B261" s="116" t="s">
        <v>3290</v>
      </c>
      <c r="C261" t="s">
        <v>3092</v>
      </c>
    </row>
    <row r="262" spans="2:3">
      <c r="B262" s="116" t="s">
        <v>131</v>
      </c>
      <c r="C262" t="s">
        <v>1089</v>
      </c>
    </row>
    <row r="263" spans="2:3">
      <c r="B263" s="116" t="s">
        <v>132</v>
      </c>
      <c r="C263" t="s">
        <v>4493</v>
      </c>
    </row>
    <row r="264" spans="2:3">
      <c r="B264" s="116" t="s">
        <v>133</v>
      </c>
      <c r="C264" t="s">
        <v>4494</v>
      </c>
    </row>
    <row r="265" spans="2:3">
      <c r="B265" s="116" t="s">
        <v>134</v>
      </c>
      <c r="C265" t="s">
        <v>4495</v>
      </c>
    </row>
    <row r="266" spans="2:3">
      <c r="B266" s="116" t="s">
        <v>135</v>
      </c>
      <c r="C266" t="s">
        <v>4496</v>
      </c>
    </row>
    <row r="267" spans="2:3">
      <c r="B267" s="116" t="s">
        <v>136</v>
      </c>
      <c r="C267" t="s">
        <v>4497</v>
      </c>
    </row>
    <row r="268" spans="2:3">
      <c r="B268" s="116" t="s">
        <v>137</v>
      </c>
      <c r="C268" t="s">
        <v>4498</v>
      </c>
    </row>
    <row r="269" spans="2:3">
      <c r="B269" s="116" t="s">
        <v>138</v>
      </c>
      <c r="C269" t="s">
        <v>4499</v>
      </c>
    </row>
    <row r="270" spans="2:3">
      <c r="B270" s="116" t="s">
        <v>139</v>
      </c>
      <c r="C270" t="s">
        <v>4500</v>
      </c>
    </row>
    <row r="271" spans="2:3">
      <c r="B271" s="116" t="s">
        <v>1225</v>
      </c>
      <c r="C271" t="s">
        <v>4260</v>
      </c>
    </row>
    <row r="272" spans="2:3">
      <c r="B272" s="116" t="s">
        <v>140</v>
      </c>
      <c r="C272" t="s">
        <v>4501</v>
      </c>
    </row>
    <row r="273" spans="2:3">
      <c r="B273" s="116" t="s">
        <v>141</v>
      </c>
      <c r="C273" t="s">
        <v>4502</v>
      </c>
    </row>
    <row r="274" spans="2:3">
      <c r="B274" s="116" t="s">
        <v>1226</v>
      </c>
      <c r="C274" t="s">
        <v>4503</v>
      </c>
    </row>
    <row r="275" spans="2:3">
      <c r="B275" s="116" t="s">
        <v>1227</v>
      </c>
      <c r="C275" t="s">
        <v>4504</v>
      </c>
    </row>
    <row r="276" spans="2:3">
      <c r="B276" s="116" t="s">
        <v>142</v>
      </c>
      <c r="C276" t="s">
        <v>4505</v>
      </c>
    </row>
    <row r="277" spans="2:3">
      <c r="B277" s="116" t="s">
        <v>1228</v>
      </c>
      <c r="C277" t="s">
        <v>4506</v>
      </c>
    </row>
    <row r="278" spans="2:3">
      <c r="B278" s="116" t="s">
        <v>1229</v>
      </c>
      <c r="C278" t="s">
        <v>4507</v>
      </c>
    </row>
    <row r="279" spans="2:3">
      <c r="B279" s="116" t="s">
        <v>1230</v>
      </c>
      <c r="C279" t="s">
        <v>4508</v>
      </c>
    </row>
    <row r="280" spans="2:3">
      <c r="B280" s="116" t="s">
        <v>4509</v>
      </c>
      <c r="C280" t="s">
        <v>4510</v>
      </c>
    </row>
    <row r="281" spans="2:3">
      <c r="B281" s="116" t="s">
        <v>143</v>
      </c>
      <c r="C281" t="s">
        <v>4511</v>
      </c>
    </row>
    <row r="282" spans="2:3">
      <c r="B282" s="116" t="s">
        <v>144</v>
      </c>
      <c r="C282" t="s">
        <v>4512</v>
      </c>
    </row>
    <row r="283" spans="2:3">
      <c r="B283" s="116" t="s">
        <v>1231</v>
      </c>
      <c r="C283" t="s">
        <v>4513</v>
      </c>
    </row>
    <row r="284" spans="2:3">
      <c r="B284" s="116" t="s">
        <v>1232</v>
      </c>
      <c r="C284" t="s">
        <v>4514</v>
      </c>
    </row>
    <row r="285" spans="2:3">
      <c r="B285" s="116" t="s">
        <v>145</v>
      </c>
      <c r="C285" t="s">
        <v>4515</v>
      </c>
    </row>
    <row r="286" spans="2:3">
      <c r="B286" s="116" t="s">
        <v>1233</v>
      </c>
      <c r="C286" t="s">
        <v>4516</v>
      </c>
    </row>
    <row r="287" spans="2:3">
      <c r="B287" s="116" t="s">
        <v>1234</v>
      </c>
      <c r="C287" t="s">
        <v>4517</v>
      </c>
    </row>
    <row r="288" spans="2:3">
      <c r="B288" s="116" t="s">
        <v>1235</v>
      </c>
      <c r="C288" t="s">
        <v>4518</v>
      </c>
    </row>
    <row r="289" spans="2:3">
      <c r="B289" s="116" t="s">
        <v>1236</v>
      </c>
      <c r="C289" t="s">
        <v>4519</v>
      </c>
    </row>
    <row r="290" spans="2:3">
      <c r="B290" s="116" t="s">
        <v>1237</v>
      </c>
      <c r="C290" t="s">
        <v>4520</v>
      </c>
    </row>
    <row r="291" spans="2:3">
      <c r="B291" s="116" t="s">
        <v>3291</v>
      </c>
      <c r="C291" t="s">
        <v>4521</v>
      </c>
    </row>
    <row r="292" spans="2:3">
      <c r="B292" s="116" t="s">
        <v>3292</v>
      </c>
      <c r="C292" t="s">
        <v>4522</v>
      </c>
    </row>
    <row r="293" spans="2:3">
      <c r="B293" s="116" t="s">
        <v>3293</v>
      </c>
      <c r="C293" t="s">
        <v>4523</v>
      </c>
    </row>
    <row r="294" spans="2:3">
      <c r="B294" s="116" t="s">
        <v>3294</v>
      </c>
      <c r="C294" t="s">
        <v>4524</v>
      </c>
    </row>
    <row r="295" spans="2:3">
      <c r="B295" s="116" t="s">
        <v>3295</v>
      </c>
      <c r="C295" t="s">
        <v>4525</v>
      </c>
    </row>
    <row r="296" spans="2:3">
      <c r="B296" s="116" t="s">
        <v>3296</v>
      </c>
      <c r="C296" t="s">
        <v>4526</v>
      </c>
    </row>
    <row r="297" spans="2:3">
      <c r="B297" s="116" t="s">
        <v>3297</v>
      </c>
      <c r="C297" t="s">
        <v>4527</v>
      </c>
    </row>
    <row r="298" spans="2:3">
      <c r="B298" s="116" t="s">
        <v>3742</v>
      </c>
      <c r="C298" t="s">
        <v>4528</v>
      </c>
    </row>
    <row r="299" spans="2:3">
      <c r="B299" s="116" t="s">
        <v>3743</v>
      </c>
      <c r="C299" t="s">
        <v>4529</v>
      </c>
    </row>
    <row r="300" spans="2:3">
      <c r="B300" s="116" t="s">
        <v>4530</v>
      </c>
      <c r="C300" t="s">
        <v>4531</v>
      </c>
    </row>
    <row r="301" spans="2:3">
      <c r="B301" s="116" t="s">
        <v>4532</v>
      </c>
      <c r="C301" t="s">
        <v>4533</v>
      </c>
    </row>
    <row r="302" spans="2:3">
      <c r="B302" s="116" t="s">
        <v>4534</v>
      </c>
      <c r="C302" t="s">
        <v>4535</v>
      </c>
    </row>
    <row r="303" spans="2:3">
      <c r="B303" s="116" t="s">
        <v>4536</v>
      </c>
      <c r="C303" t="s">
        <v>4537</v>
      </c>
    </row>
    <row r="304" spans="2:3">
      <c r="B304" s="116" t="s">
        <v>146</v>
      </c>
      <c r="C304" t="s">
        <v>4538</v>
      </c>
    </row>
    <row r="305" spans="2:3">
      <c r="B305" s="116" t="s">
        <v>1238</v>
      </c>
      <c r="C305" t="s">
        <v>1090</v>
      </c>
    </row>
    <row r="306" spans="2:3">
      <c r="B306" s="116" t="s">
        <v>1239</v>
      </c>
      <c r="C306" t="s">
        <v>4539</v>
      </c>
    </row>
    <row r="307" spans="2:3">
      <c r="B307" s="116" t="s">
        <v>147</v>
      </c>
      <c r="C307" t="s">
        <v>4540</v>
      </c>
    </row>
    <row r="308" spans="2:3">
      <c r="B308" s="116" t="s">
        <v>148</v>
      </c>
      <c r="C308" t="s">
        <v>4541</v>
      </c>
    </row>
    <row r="309" spans="2:3">
      <c r="B309" s="116" t="s">
        <v>149</v>
      </c>
      <c r="C309" t="s">
        <v>4542</v>
      </c>
    </row>
    <row r="310" spans="2:3">
      <c r="B310" s="116" t="s">
        <v>150</v>
      </c>
      <c r="C310" t="s">
        <v>4543</v>
      </c>
    </row>
    <row r="311" spans="2:3">
      <c r="B311" s="116" t="s">
        <v>151</v>
      </c>
      <c r="C311" t="s">
        <v>4544</v>
      </c>
    </row>
    <row r="312" spans="2:3">
      <c r="B312" s="116" t="s">
        <v>1240</v>
      </c>
      <c r="C312" t="s">
        <v>4545</v>
      </c>
    </row>
    <row r="313" spans="2:3">
      <c r="B313" s="116" t="s">
        <v>1241</v>
      </c>
      <c r="C313" t="s">
        <v>4546</v>
      </c>
    </row>
    <row r="314" spans="2:3">
      <c r="B314" s="116" t="s">
        <v>1242</v>
      </c>
      <c r="C314" t="s">
        <v>4547</v>
      </c>
    </row>
    <row r="315" spans="2:3">
      <c r="B315" s="116" t="s">
        <v>152</v>
      </c>
      <c r="C315" t="s">
        <v>4548</v>
      </c>
    </row>
    <row r="316" spans="2:3">
      <c r="B316" s="116" t="s">
        <v>153</v>
      </c>
      <c r="C316" t="s">
        <v>4549</v>
      </c>
    </row>
    <row r="317" spans="2:3">
      <c r="B317" s="116" t="s">
        <v>1243</v>
      </c>
      <c r="C317" t="s">
        <v>4550</v>
      </c>
    </row>
    <row r="318" spans="2:3">
      <c r="B318" s="116" t="s">
        <v>1244</v>
      </c>
      <c r="C318" t="s">
        <v>1091</v>
      </c>
    </row>
    <row r="319" spans="2:3">
      <c r="B319" s="116" t="s">
        <v>1245</v>
      </c>
      <c r="C319" t="s">
        <v>4551</v>
      </c>
    </row>
    <row r="320" spans="2:3">
      <c r="B320" s="116" t="s">
        <v>1246</v>
      </c>
      <c r="C320" t="s">
        <v>4552</v>
      </c>
    </row>
    <row r="321" spans="2:3">
      <c r="B321" s="116" t="s">
        <v>1247</v>
      </c>
      <c r="C321" t="s">
        <v>4553</v>
      </c>
    </row>
    <row r="322" spans="2:3">
      <c r="B322" s="116" t="s">
        <v>1248</v>
      </c>
      <c r="C322" t="s">
        <v>4554</v>
      </c>
    </row>
    <row r="323" spans="2:3">
      <c r="B323" s="116" t="s">
        <v>1249</v>
      </c>
      <c r="C323" t="s">
        <v>4555</v>
      </c>
    </row>
    <row r="324" spans="2:3">
      <c r="B324" s="116" t="s">
        <v>1250</v>
      </c>
      <c r="C324" t="s">
        <v>4556</v>
      </c>
    </row>
    <row r="325" spans="2:3">
      <c r="B325" s="116" t="s">
        <v>1251</v>
      </c>
      <c r="C325" t="s">
        <v>4557</v>
      </c>
    </row>
    <row r="326" spans="2:3">
      <c r="B326" s="116" t="s">
        <v>1252</v>
      </c>
      <c r="C326" t="s">
        <v>4558</v>
      </c>
    </row>
    <row r="327" spans="2:3">
      <c r="B327" s="116" t="s">
        <v>154</v>
      </c>
      <c r="C327" t="s">
        <v>4559</v>
      </c>
    </row>
    <row r="328" spans="2:3">
      <c r="B328" s="116" t="s">
        <v>155</v>
      </c>
      <c r="C328" t="s">
        <v>4560</v>
      </c>
    </row>
    <row r="329" spans="2:3">
      <c r="B329" s="116" t="s">
        <v>3298</v>
      </c>
      <c r="C329" t="s">
        <v>4561</v>
      </c>
    </row>
    <row r="330" spans="2:3">
      <c r="B330" s="116" t="s">
        <v>156</v>
      </c>
      <c r="C330" t="s">
        <v>4562</v>
      </c>
    </row>
    <row r="331" spans="2:3">
      <c r="B331" s="116" t="s">
        <v>3299</v>
      </c>
      <c r="C331" t="s">
        <v>4563</v>
      </c>
    </row>
    <row r="332" spans="2:3">
      <c r="B332" s="116" t="s">
        <v>1253</v>
      </c>
      <c r="C332" t="s">
        <v>4564</v>
      </c>
    </row>
    <row r="333" spans="2:3">
      <c r="B333" s="116" t="s">
        <v>3300</v>
      </c>
      <c r="C333" t="s">
        <v>4565</v>
      </c>
    </row>
    <row r="334" spans="2:3">
      <c r="B334" s="116" t="s">
        <v>1254</v>
      </c>
      <c r="C334" t="s">
        <v>4566</v>
      </c>
    </row>
    <row r="335" spans="2:3">
      <c r="B335" s="116" t="s">
        <v>1255</v>
      </c>
      <c r="C335" t="s">
        <v>4567</v>
      </c>
    </row>
    <row r="336" spans="2:3">
      <c r="B336" s="116" t="s">
        <v>1256</v>
      </c>
      <c r="C336" t="s">
        <v>4568</v>
      </c>
    </row>
    <row r="337" spans="2:3">
      <c r="B337" s="116" t="s">
        <v>1257</v>
      </c>
      <c r="C337" t="s">
        <v>4569</v>
      </c>
    </row>
    <row r="338" spans="2:3">
      <c r="B338" s="116" t="s">
        <v>1258</v>
      </c>
      <c r="C338" t="s">
        <v>4570</v>
      </c>
    </row>
    <row r="339" spans="2:3">
      <c r="B339" s="116" t="s">
        <v>1259</v>
      </c>
      <c r="C339" t="s">
        <v>4571</v>
      </c>
    </row>
    <row r="340" spans="2:3">
      <c r="B340" s="116" t="s">
        <v>1260</v>
      </c>
      <c r="C340" t="s">
        <v>4572</v>
      </c>
    </row>
    <row r="341" spans="2:3">
      <c r="B341" s="116" t="s">
        <v>1261</v>
      </c>
      <c r="C341" t="s">
        <v>4573</v>
      </c>
    </row>
    <row r="342" spans="2:3">
      <c r="B342" s="116" t="s">
        <v>1262</v>
      </c>
      <c r="C342" t="s">
        <v>4574</v>
      </c>
    </row>
    <row r="343" spans="2:3">
      <c r="B343" s="116" t="s">
        <v>1263</v>
      </c>
      <c r="C343" t="s">
        <v>4575</v>
      </c>
    </row>
    <row r="344" spans="2:3">
      <c r="B344" s="116" t="s">
        <v>1264</v>
      </c>
      <c r="C344" t="s">
        <v>1092</v>
      </c>
    </row>
    <row r="345" spans="2:3">
      <c r="B345" s="116" t="s">
        <v>1265</v>
      </c>
      <c r="C345" t="s">
        <v>4576</v>
      </c>
    </row>
    <row r="346" spans="2:3">
      <c r="B346" s="116" t="s">
        <v>1266</v>
      </c>
      <c r="C346" t="s">
        <v>4577</v>
      </c>
    </row>
    <row r="347" spans="2:3">
      <c r="B347" s="116" t="s">
        <v>1267</v>
      </c>
      <c r="C347" t="s">
        <v>4578</v>
      </c>
    </row>
    <row r="348" spans="2:3">
      <c r="B348" s="116" t="s">
        <v>1268</v>
      </c>
      <c r="C348" t="s">
        <v>4579</v>
      </c>
    </row>
    <row r="349" spans="2:3">
      <c r="B349" s="116" t="s">
        <v>1269</v>
      </c>
      <c r="C349" t="s">
        <v>4580</v>
      </c>
    </row>
    <row r="350" spans="2:3">
      <c r="B350" s="116" t="s">
        <v>1270</v>
      </c>
      <c r="C350" t="s">
        <v>4581</v>
      </c>
    </row>
    <row r="351" spans="2:3">
      <c r="B351" s="116" t="s">
        <v>1271</v>
      </c>
      <c r="C351" t="s">
        <v>4582</v>
      </c>
    </row>
    <row r="352" spans="2:3">
      <c r="B352" s="116" t="s">
        <v>4583</v>
      </c>
      <c r="C352" t="s">
        <v>4584</v>
      </c>
    </row>
    <row r="353" spans="2:3">
      <c r="B353" s="116" t="s">
        <v>1272</v>
      </c>
      <c r="C353" t="s">
        <v>1093</v>
      </c>
    </row>
    <row r="354" spans="2:3">
      <c r="B354" s="116" t="s">
        <v>1273</v>
      </c>
      <c r="C354" t="s">
        <v>1094</v>
      </c>
    </row>
    <row r="355" spans="2:3">
      <c r="B355" s="116" t="s">
        <v>1274</v>
      </c>
      <c r="C355" t="s">
        <v>4585</v>
      </c>
    </row>
    <row r="356" spans="2:3">
      <c r="B356" s="116" t="s">
        <v>1275</v>
      </c>
      <c r="C356" t="s">
        <v>4586</v>
      </c>
    </row>
    <row r="357" spans="2:3">
      <c r="B357" s="116" t="s">
        <v>1276</v>
      </c>
      <c r="C357" t="s">
        <v>4587</v>
      </c>
    </row>
    <row r="358" spans="2:3">
      <c r="B358" s="116" t="s">
        <v>1277</v>
      </c>
      <c r="C358" t="s">
        <v>4588</v>
      </c>
    </row>
    <row r="359" spans="2:3">
      <c r="B359" s="116" t="s">
        <v>157</v>
      </c>
      <c r="C359" t="s">
        <v>4589</v>
      </c>
    </row>
    <row r="360" spans="2:3">
      <c r="B360" s="116" t="s">
        <v>158</v>
      </c>
      <c r="C360" t="s">
        <v>4589</v>
      </c>
    </row>
    <row r="361" spans="2:3">
      <c r="B361" s="116" t="s">
        <v>1278</v>
      </c>
      <c r="C361" t="s">
        <v>4590</v>
      </c>
    </row>
    <row r="362" spans="2:3">
      <c r="B362" s="116" t="s">
        <v>159</v>
      </c>
      <c r="C362" t="s">
        <v>4591</v>
      </c>
    </row>
    <row r="363" spans="2:3">
      <c r="B363" s="116" t="s">
        <v>1279</v>
      </c>
      <c r="C363" t="s">
        <v>4592</v>
      </c>
    </row>
    <row r="364" spans="2:3">
      <c r="B364" s="116" t="s">
        <v>1280</v>
      </c>
      <c r="C364" t="s">
        <v>4593</v>
      </c>
    </row>
    <row r="365" spans="2:3">
      <c r="B365" s="116" t="s">
        <v>3744</v>
      </c>
      <c r="C365" t="s">
        <v>4594</v>
      </c>
    </row>
    <row r="366" spans="2:3">
      <c r="B366" s="116" t="s">
        <v>4595</v>
      </c>
      <c r="C366" t="s">
        <v>4596</v>
      </c>
    </row>
    <row r="367" spans="2:3">
      <c r="B367" s="116" t="s">
        <v>1281</v>
      </c>
      <c r="C367" t="s">
        <v>4597</v>
      </c>
    </row>
    <row r="368" spans="2:3">
      <c r="B368" s="116" t="s">
        <v>1282</v>
      </c>
      <c r="C368" t="s">
        <v>4598</v>
      </c>
    </row>
    <row r="369" spans="2:3">
      <c r="B369" s="116" t="s">
        <v>1283</v>
      </c>
      <c r="C369" t="s">
        <v>4599</v>
      </c>
    </row>
    <row r="370" spans="2:3">
      <c r="B370" s="116" t="s">
        <v>1284</v>
      </c>
      <c r="C370" t="s">
        <v>4600</v>
      </c>
    </row>
    <row r="371" spans="2:3">
      <c r="B371" s="116" t="s">
        <v>1285</v>
      </c>
      <c r="C371" t="s">
        <v>4601</v>
      </c>
    </row>
    <row r="372" spans="2:3">
      <c r="B372" s="116" t="s">
        <v>1286</v>
      </c>
      <c r="C372" t="s">
        <v>4602</v>
      </c>
    </row>
    <row r="373" spans="2:3">
      <c r="B373" s="116" t="s">
        <v>1287</v>
      </c>
      <c r="C373" t="s">
        <v>4603</v>
      </c>
    </row>
    <row r="374" spans="2:3">
      <c r="B374" s="116" t="s">
        <v>1288</v>
      </c>
      <c r="C374" t="s">
        <v>4604</v>
      </c>
    </row>
    <row r="375" spans="2:3">
      <c r="B375" s="116" t="s">
        <v>1289</v>
      </c>
      <c r="C375" t="s">
        <v>4605</v>
      </c>
    </row>
    <row r="376" spans="2:3">
      <c r="B376" s="116" t="s">
        <v>1290</v>
      </c>
      <c r="C376" t="s">
        <v>4606</v>
      </c>
    </row>
    <row r="377" spans="2:3">
      <c r="B377" s="116" t="s">
        <v>1291</v>
      </c>
      <c r="C377" t="s">
        <v>4606</v>
      </c>
    </row>
    <row r="378" spans="2:3">
      <c r="B378" s="116" t="s">
        <v>160</v>
      </c>
      <c r="C378" t="s">
        <v>1095</v>
      </c>
    </row>
    <row r="379" spans="2:3">
      <c r="B379" s="116" t="s">
        <v>161</v>
      </c>
      <c r="C379" t="s">
        <v>4607</v>
      </c>
    </row>
    <row r="380" spans="2:3">
      <c r="B380" s="116" t="s">
        <v>162</v>
      </c>
      <c r="C380" t="s">
        <v>4608</v>
      </c>
    </row>
    <row r="381" spans="2:3">
      <c r="B381" s="116" t="s">
        <v>163</v>
      </c>
      <c r="C381" t="s">
        <v>4609</v>
      </c>
    </row>
    <row r="382" spans="2:3">
      <c r="B382" s="116" t="s">
        <v>164</v>
      </c>
      <c r="C382" t="s">
        <v>4610</v>
      </c>
    </row>
    <row r="383" spans="2:3">
      <c r="B383" s="116" t="s">
        <v>165</v>
      </c>
      <c r="C383" t="s">
        <v>4611</v>
      </c>
    </row>
    <row r="384" spans="2:3">
      <c r="B384" s="116" t="s">
        <v>166</v>
      </c>
      <c r="C384" t="s">
        <v>4612</v>
      </c>
    </row>
    <row r="385" spans="2:3">
      <c r="B385" s="116" t="s">
        <v>167</v>
      </c>
      <c r="C385" t="s">
        <v>4613</v>
      </c>
    </row>
    <row r="386" spans="2:3">
      <c r="B386" s="116" t="s">
        <v>1292</v>
      </c>
      <c r="C386" t="s">
        <v>4614</v>
      </c>
    </row>
    <row r="387" spans="2:3">
      <c r="B387" s="116" t="s">
        <v>168</v>
      </c>
      <c r="C387" t="s">
        <v>4615</v>
      </c>
    </row>
    <row r="388" spans="2:3">
      <c r="B388" s="116" t="s">
        <v>1293</v>
      </c>
      <c r="C388" t="s">
        <v>4616</v>
      </c>
    </row>
    <row r="389" spans="2:3">
      <c r="B389" s="116" t="s">
        <v>169</v>
      </c>
      <c r="C389" t="s">
        <v>4617</v>
      </c>
    </row>
    <row r="390" spans="2:3">
      <c r="B390" s="116" t="s">
        <v>170</v>
      </c>
      <c r="C390" t="s">
        <v>4618</v>
      </c>
    </row>
    <row r="391" spans="2:3">
      <c r="B391" s="116" t="s">
        <v>171</v>
      </c>
      <c r="C391" t="s">
        <v>4619</v>
      </c>
    </row>
    <row r="392" spans="2:3">
      <c r="B392" s="116" t="s">
        <v>172</v>
      </c>
      <c r="C392" t="s">
        <v>4620</v>
      </c>
    </row>
    <row r="393" spans="2:3">
      <c r="B393" s="116" t="s">
        <v>1294</v>
      </c>
      <c r="C393" t="s">
        <v>4621</v>
      </c>
    </row>
    <row r="394" spans="2:3">
      <c r="B394" s="116" t="s">
        <v>173</v>
      </c>
      <c r="C394" t="s">
        <v>4622</v>
      </c>
    </row>
    <row r="395" spans="2:3">
      <c r="B395" s="116" t="s">
        <v>1295</v>
      </c>
      <c r="C395" t="s">
        <v>4260</v>
      </c>
    </row>
    <row r="396" spans="2:3">
      <c r="B396" s="116" t="s">
        <v>1296</v>
      </c>
      <c r="C396" t="s">
        <v>4623</v>
      </c>
    </row>
    <row r="397" spans="2:3">
      <c r="B397" s="116" t="s">
        <v>1297</v>
      </c>
      <c r="C397" t="s">
        <v>4624</v>
      </c>
    </row>
    <row r="398" spans="2:3">
      <c r="B398" s="116" t="s">
        <v>3745</v>
      </c>
      <c r="C398" t="s">
        <v>3725</v>
      </c>
    </row>
    <row r="399" spans="2:3">
      <c r="B399" s="116" t="s">
        <v>3746</v>
      </c>
      <c r="C399" t="s">
        <v>3747</v>
      </c>
    </row>
    <row r="400" spans="2:3">
      <c r="B400" s="116" t="s">
        <v>3748</v>
      </c>
      <c r="C400" t="s">
        <v>3749</v>
      </c>
    </row>
    <row r="401" spans="2:3">
      <c r="B401" s="116" t="s">
        <v>4625</v>
      </c>
      <c r="C401" t="s">
        <v>4626</v>
      </c>
    </row>
    <row r="402" spans="2:3">
      <c r="B402" s="116" t="s">
        <v>4627</v>
      </c>
      <c r="C402" t="s">
        <v>4628</v>
      </c>
    </row>
    <row r="403" spans="2:3">
      <c r="B403" s="116" t="s">
        <v>4629</v>
      </c>
      <c r="C403" t="s">
        <v>4630</v>
      </c>
    </row>
    <row r="404" spans="2:3">
      <c r="B404" s="116" t="s">
        <v>4631</v>
      </c>
      <c r="C404" t="s">
        <v>4630</v>
      </c>
    </row>
    <row r="405" spans="2:3">
      <c r="B405" s="116" t="s">
        <v>4632</v>
      </c>
      <c r="C405" t="s">
        <v>4633</v>
      </c>
    </row>
    <row r="406" spans="2:3">
      <c r="B406" s="116" t="s">
        <v>174</v>
      </c>
      <c r="C406" t="s">
        <v>1096</v>
      </c>
    </row>
    <row r="407" spans="2:3">
      <c r="B407" s="116" t="s">
        <v>175</v>
      </c>
      <c r="C407" t="s">
        <v>4634</v>
      </c>
    </row>
    <row r="408" spans="2:3">
      <c r="B408" s="116" t="s">
        <v>176</v>
      </c>
      <c r="C408" t="s">
        <v>4635</v>
      </c>
    </row>
    <row r="409" spans="2:3">
      <c r="B409" s="116" t="s">
        <v>177</v>
      </c>
      <c r="C409" t="s">
        <v>4636</v>
      </c>
    </row>
    <row r="410" spans="2:3">
      <c r="B410" s="116" t="s">
        <v>1298</v>
      </c>
      <c r="C410" t="s">
        <v>4637</v>
      </c>
    </row>
    <row r="411" spans="2:3">
      <c r="B411" s="116" t="s">
        <v>178</v>
      </c>
      <c r="C411" t="s">
        <v>4638</v>
      </c>
    </row>
    <row r="412" spans="2:3">
      <c r="B412" s="116" t="s">
        <v>179</v>
      </c>
      <c r="C412" t="s">
        <v>4639</v>
      </c>
    </row>
    <row r="413" spans="2:3">
      <c r="B413" s="116" t="s">
        <v>180</v>
      </c>
      <c r="C413" t="s">
        <v>4640</v>
      </c>
    </row>
    <row r="414" spans="2:3">
      <c r="B414" s="116" t="s">
        <v>181</v>
      </c>
      <c r="C414" t="s">
        <v>4641</v>
      </c>
    </row>
    <row r="415" spans="2:3">
      <c r="B415" s="116" t="s">
        <v>182</v>
      </c>
      <c r="C415" t="s">
        <v>4642</v>
      </c>
    </row>
    <row r="416" spans="2:3">
      <c r="B416" s="116" t="s">
        <v>183</v>
      </c>
      <c r="C416" t="s">
        <v>4643</v>
      </c>
    </row>
    <row r="417" spans="2:3">
      <c r="B417" s="116" t="s">
        <v>184</v>
      </c>
      <c r="C417" t="s">
        <v>4644</v>
      </c>
    </row>
    <row r="418" spans="2:3">
      <c r="B418" s="116" t="s">
        <v>185</v>
      </c>
      <c r="C418" t="s">
        <v>4645</v>
      </c>
    </row>
    <row r="419" spans="2:3">
      <c r="B419" s="116" t="s">
        <v>186</v>
      </c>
      <c r="C419" t="s">
        <v>4646</v>
      </c>
    </row>
    <row r="420" spans="2:3">
      <c r="B420" s="116" t="s">
        <v>187</v>
      </c>
      <c r="C420" t="s">
        <v>4647</v>
      </c>
    </row>
    <row r="421" spans="2:3">
      <c r="B421" s="116" t="s">
        <v>188</v>
      </c>
      <c r="C421" t="s">
        <v>4648</v>
      </c>
    </row>
    <row r="422" spans="2:3">
      <c r="B422" s="116" t="s">
        <v>1299</v>
      </c>
      <c r="C422" t="s">
        <v>4649</v>
      </c>
    </row>
    <row r="423" spans="2:3">
      <c r="B423" s="116" t="s">
        <v>1300</v>
      </c>
      <c r="C423" t="s">
        <v>4650</v>
      </c>
    </row>
    <row r="424" spans="2:3">
      <c r="B424" s="116" t="s">
        <v>189</v>
      </c>
      <c r="C424" t="s">
        <v>4651</v>
      </c>
    </row>
    <row r="425" spans="2:3">
      <c r="B425" s="116" t="s">
        <v>190</v>
      </c>
      <c r="C425" t="s">
        <v>4652</v>
      </c>
    </row>
    <row r="426" spans="2:3">
      <c r="B426" s="116" t="s">
        <v>1301</v>
      </c>
      <c r="C426" t="s">
        <v>4653</v>
      </c>
    </row>
    <row r="427" spans="2:3">
      <c r="B427" s="116" t="s">
        <v>1302</v>
      </c>
      <c r="C427" t="s">
        <v>4654</v>
      </c>
    </row>
    <row r="428" spans="2:3">
      <c r="B428" s="116" t="s">
        <v>1303</v>
      </c>
      <c r="C428" t="s">
        <v>4655</v>
      </c>
    </row>
    <row r="429" spans="2:3">
      <c r="B429" s="116" t="s">
        <v>1304</v>
      </c>
      <c r="C429" t="s">
        <v>4656</v>
      </c>
    </row>
    <row r="430" spans="2:3">
      <c r="B430" s="116" t="s">
        <v>191</v>
      </c>
      <c r="C430" t="s">
        <v>4657</v>
      </c>
    </row>
    <row r="431" spans="2:3">
      <c r="B431" s="116" t="s">
        <v>4658</v>
      </c>
      <c r="C431" t="s">
        <v>4659</v>
      </c>
    </row>
    <row r="432" spans="2:3">
      <c r="B432" s="116" t="s">
        <v>4660</v>
      </c>
      <c r="C432" t="s">
        <v>4661</v>
      </c>
    </row>
    <row r="433" spans="2:3">
      <c r="B433" s="116" t="s">
        <v>4662</v>
      </c>
      <c r="C433" t="s">
        <v>4663</v>
      </c>
    </row>
    <row r="434" spans="2:3">
      <c r="B434" s="116" t="s">
        <v>1305</v>
      </c>
      <c r="C434" t="s">
        <v>4664</v>
      </c>
    </row>
    <row r="435" spans="2:3">
      <c r="B435" s="116" t="s">
        <v>192</v>
      </c>
      <c r="C435" t="s">
        <v>1097</v>
      </c>
    </row>
    <row r="436" spans="2:3">
      <c r="B436" s="116" t="s">
        <v>193</v>
      </c>
      <c r="C436" t="s">
        <v>4665</v>
      </c>
    </row>
    <row r="437" spans="2:3">
      <c r="B437" s="116" t="s">
        <v>194</v>
      </c>
      <c r="C437" t="s">
        <v>4666</v>
      </c>
    </row>
    <row r="438" spans="2:3">
      <c r="B438" s="116" t="s">
        <v>195</v>
      </c>
      <c r="C438" t="s">
        <v>4667</v>
      </c>
    </row>
    <row r="439" spans="2:3">
      <c r="B439" s="116" t="s">
        <v>196</v>
      </c>
      <c r="C439" t="s">
        <v>4668</v>
      </c>
    </row>
    <row r="440" spans="2:3">
      <c r="B440" s="116" t="s">
        <v>197</v>
      </c>
      <c r="C440" t="s">
        <v>4669</v>
      </c>
    </row>
    <row r="441" spans="2:3">
      <c r="B441" s="116" t="s">
        <v>198</v>
      </c>
      <c r="C441" t="s">
        <v>4670</v>
      </c>
    </row>
    <row r="442" spans="2:3">
      <c r="B442" s="116" t="s">
        <v>199</v>
      </c>
      <c r="C442" t="s">
        <v>4671</v>
      </c>
    </row>
    <row r="443" spans="2:3">
      <c r="B443" s="116" t="s">
        <v>200</v>
      </c>
      <c r="C443" t="s">
        <v>4672</v>
      </c>
    </row>
    <row r="444" spans="2:3">
      <c r="B444" s="116" t="s">
        <v>201</v>
      </c>
      <c r="C444" t="s">
        <v>4673</v>
      </c>
    </row>
    <row r="445" spans="2:3">
      <c r="B445" s="116" t="s">
        <v>202</v>
      </c>
      <c r="C445" t="s">
        <v>4674</v>
      </c>
    </row>
    <row r="446" spans="2:3">
      <c r="B446" s="116" t="s">
        <v>203</v>
      </c>
      <c r="C446" t="s">
        <v>4675</v>
      </c>
    </row>
    <row r="447" spans="2:3">
      <c r="B447" s="116" t="s">
        <v>204</v>
      </c>
      <c r="C447" t="s">
        <v>4676</v>
      </c>
    </row>
    <row r="448" spans="2:3">
      <c r="B448" s="116" t="s">
        <v>205</v>
      </c>
      <c r="C448" t="s">
        <v>4677</v>
      </c>
    </row>
    <row r="449" spans="2:3">
      <c r="B449" s="116" t="s">
        <v>206</v>
      </c>
      <c r="C449" t="s">
        <v>4678</v>
      </c>
    </row>
    <row r="450" spans="2:3">
      <c r="B450" s="116" t="s">
        <v>207</v>
      </c>
      <c r="C450" t="s">
        <v>4679</v>
      </c>
    </row>
    <row r="451" spans="2:3">
      <c r="B451" s="116" t="s">
        <v>208</v>
      </c>
      <c r="C451" t="s">
        <v>4680</v>
      </c>
    </row>
    <row r="452" spans="2:3">
      <c r="B452" s="116" t="s">
        <v>209</v>
      </c>
      <c r="C452" t="s">
        <v>4681</v>
      </c>
    </row>
    <row r="453" spans="2:3">
      <c r="B453" s="116" t="s">
        <v>210</v>
      </c>
      <c r="C453" t="s">
        <v>4682</v>
      </c>
    </row>
    <row r="454" spans="2:3">
      <c r="B454" s="116" t="s">
        <v>1306</v>
      </c>
      <c r="C454" t="s">
        <v>4683</v>
      </c>
    </row>
    <row r="455" spans="2:3">
      <c r="B455" s="116" t="s">
        <v>211</v>
      </c>
      <c r="C455" t="s">
        <v>4684</v>
      </c>
    </row>
    <row r="456" spans="2:3">
      <c r="B456" s="116" t="s">
        <v>212</v>
      </c>
      <c r="C456" t="s">
        <v>4685</v>
      </c>
    </row>
    <row r="457" spans="2:3">
      <c r="B457" s="116" t="s">
        <v>1307</v>
      </c>
      <c r="C457" t="s">
        <v>4686</v>
      </c>
    </row>
    <row r="458" spans="2:3">
      <c r="B458" s="116" t="s">
        <v>213</v>
      </c>
      <c r="C458" t="s">
        <v>4687</v>
      </c>
    </row>
    <row r="459" spans="2:3">
      <c r="B459" s="116" t="s">
        <v>4688</v>
      </c>
      <c r="C459" t="s">
        <v>4689</v>
      </c>
    </row>
    <row r="460" spans="2:3">
      <c r="B460" s="116" t="s">
        <v>214</v>
      </c>
      <c r="C460" t="s">
        <v>4690</v>
      </c>
    </row>
    <row r="461" spans="2:3">
      <c r="B461" s="116" t="s">
        <v>1308</v>
      </c>
      <c r="C461" t="s">
        <v>4691</v>
      </c>
    </row>
    <row r="462" spans="2:3">
      <c r="B462" s="116" t="s">
        <v>215</v>
      </c>
      <c r="C462" t="s">
        <v>4692</v>
      </c>
    </row>
    <row r="463" spans="2:3">
      <c r="B463" s="116" t="s">
        <v>216</v>
      </c>
      <c r="C463" t="s">
        <v>4693</v>
      </c>
    </row>
    <row r="464" spans="2:3">
      <c r="B464" s="116" t="s">
        <v>1309</v>
      </c>
      <c r="C464" t="s">
        <v>4694</v>
      </c>
    </row>
    <row r="465" spans="2:3">
      <c r="B465" s="116" t="s">
        <v>217</v>
      </c>
      <c r="C465" t="s">
        <v>4695</v>
      </c>
    </row>
    <row r="466" spans="2:3">
      <c r="B466" s="116" t="s">
        <v>218</v>
      </c>
      <c r="C466" t="s">
        <v>4696</v>
      </c>
    </row>
    <row r="467" spans="2:3">
      <c r="B467" s="116" t="s">
        <v>219</v>
      </c>
      <c r="C467" t="s">
        <v>1098</v>
      </c>
    </row>
    <row r="468" spans="2:3">
      <c r="B468" s="116" t="s">
        <v>220</v>
      </c>
      <c r="C468" t="s">
        <v>4697</v>
      </c>
    </row>
    <row r="469" spans="2:3">
      <c r="B469" s="116" t="s">
        <v>1310</v>
      </c>
      <c r="C469" t="s">
        <v>4698</v>
      </c>
    </row>
    <row r="470" spans="2:3">
      <c r="B470" s="116" t="s">
        <v>3301</v>
      </c>
      <c r="C470" t="s">
        <v>4699</v>
      </c>
    </row>
    <row r="471" spans="2:3">
      <c r="B471" s="116" t="s">
        <v>1311</v>
      </c>
      <c r="C471" t="s">
        <v>4260</v>
      </c>
    </row>
    <row r="472" spans="2:3">
      <c r="B472" s="116" t="s">
        <v>1312</v>
      </c>
      <c r="C472" t="s">
        <v>4700</v>
      </c>
    </row>
    <row r="473" spans="2:3">
      <c r="B473" s="116" t="s">
        <v>1313</v>
      </c>
      <c r="C473" t="s">
        <v>4701</v>
      </c>
    </row>
    <row r="474" spans="2:3">
      <c r="B474" s="116" t="s">
        <v>1314</v>
      </c>
      <c r="C474" t="s">
        <v>4702</v>
      </c>
    </row>
    <row r="475" spans="2:3">
      <c r="B475" s="116" t="s">
        <v>1315</v>
      </c>
      <c r="C475" t="s">
        <v>4703</v>
      </c>
    </row>
    <row r="476" spans="2:3">
      <c r="B476" s="116" t="s">
        <v>3302</v>
      </c>
      <c r="C476" t="s">
        <v>4704</v>
      </c>
    </row>
    <row r="477" spans="2:3">
      <c r="B477" s="116" t="s">
        <v>1316</v>
      </c>
      <c r="C477" t="s">
        <v>4705</v>
      </c>
    </row>
    <row r="478" spans="2:3">
      <c r="B478" s="116" t="s">
        <v>221</v>
      </c>
      <c r="C478" t="s">
        <v>4706</v>
      </c>
    </row>
    <row r="479" spans="2:3">
      <c r="B479" s="116" t="s">
        <v>222</v>
      </c>
      <c r="C479" t="s">
        <v>4707</v>
      </c>
    </row>
    <row r="480" spans="2:3">
      <c r="B480" s="116" t="s">
        <v>223</v>
      </c>
      <c r="C480" t="s">
        <v>4708</v>
      </c>
    </row>
    <row r="481" spans="2:3">
      <c r="B481" s="116" t="s">
        <v>3303</v>
      </c>
      <c r="C481" t="s">
        <v>4699</v>
      </c>
    </row>
    <row r="482" spans="2:3">
      <c r="B482" s="116" t="s">
        <v>1317</v>
      </c>
      <c r="C482" t="s">
        <v>4709</v>
      </c>
    </row>
    <row r="483" spans="2:3">
      <c r="B483" s="116" t="s">
        <v>224</v>
      </c>
      <c r="C483" t="s">
        <v>4710</v>
      </c>
    </row>
    <row r="484" spans="2:3">
      <c r="B484" s="116" t="s">
        <v>225</v>
      </c>
      <c r="C484" t="s">
        <v>4711</v>
      </c>
    </row>
    <row r="485" spans="2:3">
      <c r="B485" s="116" t="s">
        <v>226</v>
      </c>
      <c r="C485" t="s">
        <v>4712</v>
      </c>
    </row>
    <row r="486" spans="2:3">
      <c r="B486" s="116" t="s">
        <v>4713</v>
      </c>
      <c r="C486" t="s">
        <v>4714</v>
      </c>
    </row>
    <row r="487" spans="2:3">
      <c r="B487" s="116" t="s">
        <v>4715</v>
      </c>
      <c r="C487" t="s">
        <v>4679</v>
      </c>
    </row>
    <row r="488" spans="2:3">
      <c r="B488" s="116" t="s">
        <v>227</v>
      </c>
      <c r="C488" t="s">
        <v>4716</v>
      </c>
    </row>
    <row r="489" spans="2:3">
      <c r="B489" s="116" t="s">
        <v>228</v>
      </c>
      <c r="C489" t="s">
        <v>4717</v>
      </c>
    </row>
    <row r="490" spans="2:3">
      <c r="B490" s="116" t="s">
        <v>1318</v>
      </c>
      <c r="C490" t="s">
        <v>4718</v>
      </c>
    </row>
    <row r="491" spans="2:3">
      <c r="B491" s="116" t="s">
        <v>4719</v>
      </c>
      <c r="C491" t="s">
        <v>4720</v>
      </c>
    </row>
    <row r="492" spans="2:3">
      <c r="B492" s="116" t="s">
        <v>4721</v>
      </c>
      <c r="C492" t="s">
        <v>4722</v>
      </c>
    </row>
    <row r="493" spans="2:3">
      <c r="B493" s="116" t="s">
        <v>4723</v>
      </c>
      <c r="C493" t="s">
        <v>4724</v>
      </c>
    </row>
    <row r="494" spans="2:3">
      <c r="B494" s="116" t="s">
        <v>4725</v>
      </c>
      <c r="C494" t="s">
        <v>4726</v>
      </c>
    </row>
    <row r="495" spans="2:3">
      <c r="B495" s="116" t="s">
        <v>229</v>
      </c>
      <c r="C495" t="s">
        <v>4727</v>
      </c>
    </row>
    <row r="496" spans="2:3">
      <c r="B496" s="116" t="s">
        <v>230</v>
      </c>
      <c r="C496" t="s">
        <v>4728</v>
      </c>
    </row>
    <row r="497" spans="2:3">
      <c r="B497" s="116" t="s">
        <v>1319</v>
      </c>
      <c r="C497" t="s">
        <v>4729</v>
      </c>
    </row>
    <row r="498" spans="2:3">
      <c r="B498" s="116" t="s">
        <v>1320</v>
      </c>
      <c r="C498" t="s">
        <v>4730</v>
      </c>
    </row>
    <row r="499" spans="2:3">
      <c r="B499" s="116" t="s">
        <v>1321</v>
      </c>
      <c r="C499" t="s">
        <v>4731</v>
      </c>
    </row>
    <row r="500" spans="2:3">
      <c r="B500" s="116" t="s">
        <v>231</v>
      </c>
      <c r="C500" t="s">
        <v>4732</v>
      </c>
    </row>
    <row r="501" spans="2:3">
      <c r="B501" s="116" t="s">
        <v>232</v>
      </c>
      <c r="C501" t="s">
        <v>4733</v>
      </c>
    </row>
    <row r="502" spans="2:3">
      <c r="B502" s="116" t="s">
        <v>233</v>
      </c>
      <c r="C502" t="s">
        <v>4734</v>
      </c>
    </row>
    <row r="503" spans="2:3">
      <c r="B503" s="116" t="s">
        <v>234</v>
      </c>
      <c r="C503" t="s">
        <v>4735</v>
      </c>
    </row>
    <row r="504" spans="2:3">
      <c r="B504" s="116" t="s">
        <v>235</v>
      </c>
      <c r="C504" t="s">
        <v>4736</v>
      </c>
    </row>
    <row r="505" spans="2:3">
      <c r="B505" s="116" t="s">
        <v>236</v>
      </c>
      <c r="C505" t="s">
        <v>4737</v>
      </c>
    </row>
    <row r="506" spans="2:3">
      <c r="B506" s="116" t="s">
        <v>237</v>
      </c>
      <c r="C506" t="s">
        <v>4738</v>
      </c>
    </row>
    <row r="507" spans="2:3">
      <c r="B507" s="116" t="s">
        <v>238</v>
      </c>
      <c r="C507" t="s">
        <v>4739</v>
      </c>
    </row>
    <row r="508" spans="2:3">
      <c r="B508" s="116" t="s">
        <v>239</v>
      </c>
      <c r="C508" t="s">
        <v>4740</v>
      </c>
    </row>
    <row r="509" spans="2:3">
      <c r="B509" s="116" t="s">
        <v>240</v>
      </c>
      <c r="C509" t="s">
        <v>4741</v>
      </c>
    </row>
    <row r="510" spans="2:3">
      <c r="B510" s="116" t="s">
        <v>1322</v>
      </c>
      <c r="C510" t="s">
        <v>4742</v>
      </c>
    </row>
    <row r="511" spans="2:3">
      <c r="B511" s="116" t="s">
        <v>241</v>
      </c>
      <c r="C511" t="s">
        <v>4743</v>
      </c>
    </row>
    <row r="512" spans="2:3">
      <c r="B512" s="116" t="s">
        <v>242</v>
      </c>
      <c r="C512" t="s">
        <v>4744</v>
      </c>
    </row>
    <row r="513" spans="2:3">
      <c r="B513" s="116" t="s">
        <v>3304</v>
      </c>
      <c r="C513" t="s">
        <v>1161</v>
      </c>
    </row>
    <row r="514" spans="2:3">
      <c r="B514" s="116" t="s">
        <v>3750</v>
      </c>
      <c r="C514" t="s">
        <v>4745</v>
      </c>
    </row>
    <row r="515" spans="2:3">
      <c r="B515" s="116" t="s">
        <v>3751</v>
      </c>
      <c r="C515" t="s">
        <v>4746</v>
      </c>
    </row>
    <row r="516" spans="2:3">
      <c r="B516" s="116" t="s">
        <v>3305</v>
      </c>
      <c r="C516" t="s">
        <v>4747</v>
      </c>
    </row>
    <row r="517" spans="2:3">
      <c r="B517" s="116" t="s">
        <v>3306</v>
      </c>
      <c r="C517" t="s">
        <v>4748</v>
      </c>
    </row>
    <row r="518" spans="2:3">
      <c r="B518" s="116" t="s">
        <v>3307</v>
      </c>
      <c r="C518" t="s">
        <v>4749</v>
      </c>
    </row>
    <row r="519" spans="2:3">
      <c r="B519" s="116" t="s">
        <v>243</v>
      </c>
      <c r="C519" t="s">
        <v>1099</v>
      </c>
    </row>
    <row r="520" spans="2:3">
      <c r="B520" s="116" t="s">
        <v>244</v>
      </c>
      <c r="C520" t="s">
        <v>1099</v>
      </c>
    </row>
    <row r="521" spans="2:3">
      <c r="B521" s="116" t="s">
        <v>245</v>
      </c>
      <c r="C521" t="s">
        <v>4750</v>
      </c>
    </row>
    <row r="522" spans="2:3">
      <c r="B522" s="116" t="s">
        <v>1323</v>
      </c>
      <c r="C522" t="s">
        <v>4751</v>
      </c>
    </row>
    <row r="523" spans="2:3">
      <c r="B523" s="116" t="s">
        <v>1324</v>
      </c>
      <c r="C523" t="s">
        <v>4752</v>
      </c>
    </row>
    <row r="524" spans="2:3">
      <c r="B524" s="116" t="s">
        <v>1325</v>
      </c>
      <c r="C524" t="s">
        <v>4753</v>
      </c>
    </row>
    <row r="525" spans="2:3">
      <c r="B525" s="116" t="s">
        <v>1326</v>
      </c>
      <c r="C525" t="s">
        <v>4754</v>
      </c>
    </row>
    <row r="526" spans="2:3">
      <c r="B526" s="116" t="s">
        <v>1327</v>
      </c>
      <c r="C526" t="s">
        <v>4755</v>
      </c>
    </row>
    <row r="527" spans="2:3">
      <c r="B527" s="116" t="s">
        <v>1328</v>
      </c>
      <c r="C527" t="s">
        <v>4756</v>
      </c>
    </row>
    <row r="528" spans="2:3">
      <c r="B528" s="116" t="s">
        <v>1329</v>
      </c>
      <c r="C528" t="s">
        <v>4757</v>
      </c>
    </row>
    <row r="529" spans="2:3">
      <c r="B529" s="116" t="s">
        <v>1330</v>
      </c>
      <c r="C529" t="s">
        <v>2410</v>
      </c>
    </row>
    <row r="530" spans="2:3">
      <c r="B530" s="116" t="s">
        <v>246</v>
      </c>
      <c r="C530" t="s">
        <v>1100</v>
      </c>
    </row>
    <row r="531" spans="2:3">
      <c r="B531" s="116" t="s">
        <v>247</v>
      </c>
      <c r="C531" t="s">
        <v>4758</v>
      </c>
    </row>
    <row r="532" spans="2:3">
      <c r="B532" s="116" t="s">
        <v>248</v>
      </c>
      <c r="C532" t="s">
        <v>4759</v>
      </c>
    </row>
    <row r="533" spans="2:3">
      <c r="B533" s="116" t="s">
        <v>249</v>
      </c>
      <c r="C533" t="s">
        <v>4760</v>
      </c>
    </row>
    <row r="534" spans="2:3">
      <c r="B534" s="116" t="s">
        <v>250</v>
      </c>
      <c r="C534" t="s">
        <v>1101</v>
      </c>
    </row>
    <row r="535" spans="2:3">
      <c r="B535" s="116" t="s">
        <v>251</v>
      </c>
      <c r="C535" t="s">
        <v>4761</v>
      </c>
    </row>
    <row r="536" spans="2:3">
      <c r="B536" s="116" t="s">
        <v>252</v>
      </c>
      <c r="C536" t="s">
        <v>4762</v>
      </c>
    </row>
    <row r="537" spans="2:3">
      <c r="B537" s="116" t="s">
        <v>253</v>
      </c>
      <c r="C537" t="s">
        <v>4763</v>
      </c>
    </row>
    <row r="538" spans="2:3">
      <c r="B538" s="116" t="s">
        <v>254</v>
      </c>
      <c r="C538" t="s">
        <v>4764</v>
      </c>
    </row>
    <row r="539" spans="2:3">
      <c r="B539" s="116" t="s">
        <v>255</v>
      </c>
      <c r="C539" t="s">
        <v>4765</v>
      </c>
    </row>
    <row r="540" spans="2:3">
      <c r="B540" s="116" t="s">
        <v>256</v>
      </c>
      <c r="C540" t="s">
        <v>4766</v>
      </c>
    </row>
    <row r="541" spans="2:3">
      <c r="B541" s="116" t="s">
        <v>257</v>
      </c>
      <c r="C541" t="s">
        <v>4767</v>
      </c>
    </row>
    <row r="542" spans="2:3">
      <c r="B542" s="116" t="s">
        <v>1331</v>
      </c>
      <c r="C542" t="s">
        <v>4260</v>
      </c>
    </row>
    <row r="543" spans="2:3">
      <c r="B543" s="116" t="s">
        <v>258</v>
      </c>
      <c r="C543" t="s">
        <v>1102</v>
      </c>
    </row>
    <row r="544" spans="2:3">
      <c r="B544" s="116" t="s">
        <v>259</v>
      </c>
      <c r="C544" t="s">
        <v>4768</v>
      </c>
    </row>
    <row r="545" spans="2:3">
      <c r="B545" s="116" t="s">
        <v>260</v>
      </c>
      <c r="C545" t="s">
        <v>4769</v>
      </c>
    </row>
    <row r="546" spans="2:3">
      <c r="B546" s="116" t="s">
        <v>261</v>
      </c>
      <c r="C546" t="s">
        <v>4770</v>
      </c>
    </row>
    <row r="547" spans="2:3">
      <c r="B547" s="116" t="s">
        <v>262</v>
      </c>
      <c r="C547" t="s">
        <v>4771</v>
      </c>
    </row>
    <row r="548" spans="2:3">
      <c r="B548" s="116" t="s">
        <v>263</v>
      </c>
      <c r="C548" t="s">
        <v>4772</v>
      </c>
    </row>
    <row r="549" spans="2:3">
      <c r="B549" s="116" t="s">
        <v>264</v>
      </c>
      <c r="C549" t="s">
        <v>4773</v>
      </c>
    </row>
    <row r="550" spans="2:3">
      <c r="B550" s="116" t="s">
        <v>265</v>
      </c>
      <c r="C550" t="s">
        <v>4774</v>
      </c>
    </row>
    <row r="551" spans="2:3">
      <c r="B551" s="116" t="s">
        <v>266</v>
      </c>
      <c r="C551" t="s">
        <v>4775</v>
      </c>
    </row>
    <row r="552" spans="2:3">
      <c r="B552" s="116" t="s">
        <v>267</v>
      </c>
      <c r="C552" t="s">
        <v>4776</v>
      </c>
    </row>
    <row r="553" spans="2:3">
      <c r="B553" s="116" t="s">
        <v>1332</v>
      </c>
      <c r="C553" t="s">
        <v>4777</v>
      </c>
    </row>
    <row r="554" spans="2:3">
      <c r="B554" s="116" t="s">
        <v>1333</v>
      </c>
      <c r="C554" t="s">
        <v>4778</v>
      </c>
    </row>
    <row r="555" spans="2:3">
      <c r="B555" s="116" t="s">
        <v>1334</v>
      </c>
      <c r="C555" t="s">
        <v>4779</v>
      </c>
    </row>
    <row r="556" spans="2:3">
      <c r="B556" s="116" t="s">
        <v>268</v>
      </c>
      <c r="C556" t="s">
        <v>4780</v>
      </c>
    </row>
    <row r="557" spans="2:3">
      <c r="B557" s="116" t="s">
        <v>269</v>
      </c>
      <c r="C557" t="s">
        <v>4781</v>
      </c>
    </row>
    <row r="558" spans="2:3">
      <c r="B558" s="116" t="s">
        <v>1335</v>
      </c>
      <c r="C558" t="s">
        <v>4782</v>
      </c>
    </row>
    <row r="559" spans="2:3">
      <c r="B559" s="116" t="s">
        <v>1336</v>
      </c>
      <c r="C559" t="s">
        <v>4406</v>
      </c>
    </row>
    <row r="560" spans="2:3">
      <c r="B560" s="116" t="s">
        <v>1337</v>
      </c>
      <c r="C560" t="s">
        <v>4783</v>
      </c>
    </row>
    <row r="561" spans="2:3">
      <c r="B561" s="116" t="s">
        <v>1338</v>
      </c>
      <c r="C561" t="s">
        <v>4784</v>
      </c>
    </row>
    <row r="562" spans="2:3">
      <c r="B562" s="116" t="s">
        <v>3752</v>
      </c>
      <c r="C562" t="s">
        <v>4785</v>
      </c>
    </row>
    <row r="563" spans="2:3">
      <c r="B563" s="116" t="s">
        <v>1339</v>
      </c>
      <c r="C563" t="s">
        <v>4786</v>
      </c>
    </row>
    <row r="564" spans="2:3">
      <c r="B564" s="116" t="s">
        <v>1340</v>
      </c>
      <c r="C564" t="s">
        <v>1103</v>
      </c>
    </row>
    <row r="565" spans="2:3">
      <c r="B565" s="116" t="s">
        <v>4787</v>
      </c>
      <c r="C565" t="s">
        <v>4788</v>
      </c>
    </row>
    <row r="566" spans="2:3">
      <c r="B566" s="116" t="s">
        <v>4789</v>
      </c>
      <c r="C566" t="s">
        <v>4790</v>
      </c>
    </row>
    <row r="567" spans="2:3">
      <c r="B567" s="116" t="s">
        <v>1341</v>
      </c>
      <c r="C567" t="s">
        <v>4791</v>
      </c>
    </row>
    <row r="568" spans="2:3">
      <c r="B568" s="116" t="s">
        <v>1342</v>
      </c>
      <c r="C568" t="s">
        <v>4791</v>
      </c>
    </row>
    <row r="569" spans="2:3">
      <c r="B569" s="116" t="s">
        <v>1343</v>
      </c>
      <c r="C569" t="s">
        <v>4792</v>
      </c>
    </row>
    <row r="570" spans="2:3">
      <c r="B570" s="116" t="s">
        <v>270</v>
      </c>
      <c r="C570" t="s">
        <v>2412</v>
      </c>
    </row>
    <row r="571" spans="2:3">
      <c r="B571" s="116" t="s">
        <v>271</v>
      </c>
      <c r="C571" t="s">
        <v>4793</v>
      </c>
    </row>
    <row r="572" spans="2:3">
      <c r="B572" s="116" t="s">
        <v>272</v>
      </c>
      <c r="C572" t="s">
        <v>4794</v>
      </c>
    </row>
    <row r="573" spans="2:3">
      <c r="B573" s="116" t="s">
        <v>273</v>
      </c>
      <c r="C573" t="s">
        <v>4795</v>
      </c>
    </row>
    <row r="574" spans="2:3">
      <c r="B574" s="116" t="s">
        <v>1344</v>
      </c>
      <c r="C574" t="s">
        <v>4796</v>
      </c>
    </row>
    <row r="575" spans="2:3">
      <c r="B575" s="116" t="s">
        <v>274</v>
      </c>
      <c r="C575" t="s">
        <v>4797</v>
      </c>
    </row>
    <row r="576" spans="2:3">
      <c r="B576" s="116" t="s">
        <v>3308</v>
      </c>
      <c r="C576" t="s">
        <v>4798</v>
      </c>
    </row>
    <row r="577" spans="2:3">
      <c r="B577" s="116" t="s">
        <v>275</v>
      </c>
      <c r="C577" t="s">
        <v>4799</v>
      </c>
    </row>
    <row r="578" spans="2:3">
      <c r="B578" s="116" t="s">
        <v>276</v>
      </c>
      <c r="C578" t="s">
        <v>4800</v>
      </c>
    </row>
    <row r="579" spans="2:3">
      <c r="B579" s="116" t="s">
        <v>277</v>
      </c>
      <c r="C579" t="s">
        <v>4801</v>
      </c>
    </row>
    <row r="580" spans="2:3">
      <c r="B580" s="116" t="s">
        <v>278</v>
      </c>
      <c r="C580" t="s">
        <v>4802</v>
      </c>
    </row>
    <row r="581" spans="2:3">
      <c r="B581" s="116" t="s">
        <v>279</v>
      </c>
      <c r="C581" t="s">
        <v>4803</v>
      </c>
    </row>
    <row r="582" spans="2:3">
      <c r="B582" s="116" t="s">
        <v>280</v>
      </c>
      <c r="C582" t="s">
        <v>4804</v>
      </c>
    </row>
    <row r="583" spans="2:3">
      <c r="B583" s="116" t="s">
        <v>281</v>
      </c>
      <c r="C583" t="s">
        <v>4805</v>
      </c>
    </row>
    <row r="584" spans="2:3">
      <c r="B584" s="116" t="s">
        <v>282</v>
      </c>
      <c r="C584" t="s">
        <v>4806</v>
      </c>
    </row>
    <row r="585" spans="2:3">
      <c r="B585" s="116" t="s">
        <v>283</v>
      </c>
      <c r="C585" t="s">
        <v>4807</v>
      </c>
    </row>
    <row r="586" spans="2:3">
      <c r="B586" s="116" t="s">
        <v>284</v>
      </c>
      <c r="C586" t="s">
        <v>4808</v>
      </c>
    </row>
    <row r="587" spans="2:3">
      <c r="B587" s="116" t="s">
        <v>285</v>
      </c>
      <c r="C587" t="s">
        <v>4809</v>
      </c>
    </row>
    <row r="588" spans="2:3">
      <c r="B588" s="116" t="s">
        <v>286</v>
      </c>
      <c r="C588" t="s">
        <v>4810</v>
      </c>
    </row>
    <row r="589" spans="2:3">
      <c r="B589" s="116" t="s">
        <v>287</v>
      </c>
      <c r="C589" t="s">
        <v>4811</v>
      </c>
    </row>
    <row r="590" spans="2:3">
      <c r="B590" s="116" t="s">
        <v>288</v>
      </c>
      <c r="C590" t="s">
        <v>4812</v>
      </c>
    </row>
    <row r="591" spans="2:3">
      <c r="B591" s="116" t="s">
        <v>289</v>
      </c>
      <c r="C591" t="s">
        <v>4813</v>
      </c>
    </row>
    <row r="592" spans="2:3">
      <c r="B592" s="116" t="s">
        <v>1345</v>
      </c>
      <c r="C592" t="s">
        <v>4814</v>
      </c>
    </row>
    <row r="593" spans="2:3">
      <c r="B593" s="116" t="s">
        <v>3309</v>
      </c>
      <c r="C593" t="s">
        <v>4815</v>
      </c>
    </row>
    <row r="594" spans="2:3">
      <c r="B594" s="116" t="s">
        <v>290</v>
      </c>
      <c r="C594" t="s">
        <v>4816</v>
      </c>
    </row>
    <row r="595" spans="2:3">
      <c r="B595" s="116" t="s">
        <v>291</v>
      </c>
      <c r="C595" t="s">
        <v>4817</v>
      </c>
    </row>
    <row r="596" spans="2:3">
      <c r="B596" s="116" t="s">
        <v>292</v>
      </c>
      <c r="C596" t="s">
        <v>4818</v>
      </c>
    </row>
    <row r="597" spans="2:3">
      <c r="B597" s="116" t="s">
        <v>293</v>
      </c>
      <c r="C597" t="s">
        <v>4819</v>
      </c>
    </row>
    <row r="598" spans="2:3">
      <c r="B598" s="116" t="s">
        <v>1346</v>
      </c>
      <c r="C598" t="s">
        <v>4820</v>
      </c>
    </row>
    <row r="599" spans="2:3">
      <c r="B599" s="116" t="s">
        <v>1347</v>
      </c>
      <c r="C599" t="s">
        <v>4821</v>
      </c>
    </row>
    <row r="600" spans="2:3">
      <c r="B600" s="116" t="s">
        <v>1348</v>
      </c>
      <c r="C600" t="s">
        <v>4822</v>
      </c>
    </row>
    <row r="601" spans="2:3">
      <c r="B601" s="116" t="s">
        <v>294</v>
      </c>
      <c r="C601" t="s">
        <v>4823</v>
      </c>
    </row>
    <row r="602" spans="2:3">
      <c r="B602" s="116" t="s">
        <v>295</v>
      </c>
      <c r="C602" t="s">
        <v>4824</v>
      </c>
    </row>
    <row r="603" spans="2:3">
      <c r="B603" s="116" t="s">
        <v>1349</v>
      </c>
      <c r="C603" t="s">
        <v>4825</v>
      </c>
    </row>
    <row r="604" spans="2:3">
      <c r="B604" s="116" t="s">
        <v>296</v>
      </c>
      <c r="C604" t="s">
        <v>4826</v>
      </c>
    </row>
    <row r="605" spans="2:3">
      <c r="B605" s="116" t="s">
        <v>3310</v>
      </c>
      <c r="C605" t="s">
        <v>4827</v>
      </c>
    </row>
    <row r="606" spans="2:3">
      <c r="B606" s="116" t="s">
        <v>297</v>
      </c>
      <c r="C606" t="s">
        <v>4828</v>
      </c>
    </row>
    <row r="607" spans="2:3">
      <c r="B607" s="116" t="s">
        <v>298</v>
      </c>
      <c r="C607" t="s">
        <v>4829</v>
      </c>
    </row>
    <row r="608" spans="2:3">
      <c r="B608" s="116" t="s">
        <v>3311</v>
      </c>
      <c r="C608" t="s">
        <v>4830</v>
      </c>
    </row>
    <row r="609" spans="2:3">
      <c r="B609" s="116" t="s">
        <v>1350</v>
      </c>
      <c r="C609" t="s">
        <v>4831</v>
      </c>
    </row>
    <row r="610" spans="2:3">
      <c r="B610" s="116" t="s">
        <v>3312</v>
      </c>
      <c r="C610" t="s">
        <v>4832</v>
      </c>
    </row>
    <row r="611" spans="2:3">
      <c r="B611" s="116" t="s">
        <v>3313</v>
      </c>
      <c r="C611" t="s">
        <v>4833</v>
      </c>
    </row>
    <row r="612" spans="2:3">
      <c r="B612" s="116" t="s">
        <v>3314</v>
      </c>
      <c r="C612" t="s">
        <v>4834</v>
      </c>
    </row>
    <row r="613" spans="2:3">
      <c r="B613" s="116" t="s">
        <v>299</v>
      </c>
      <c r="C613" t="s">
        <v>4835</v>
      </c>
    </row>
    <row r="614" spans="2:3">
      <c r="B614" s="116" t="s">
        <v>300</v>
      </c>
      <c r="C614" t="s">
        <v>4836</v>
      </c>
    </row>
    <row r="615" spans="2:3">
      <c r="B615" s="116" t="s">
        <v>1351</v>
      </c>
      <c r="C615" t="s">
        <v>4260</v>
      </c>
    </row>
    <row r="616" spans="2:3">
      <c r="B616" s="116" t="s">
        <v>1352</v>
      </c>
      <c r="C616" t="s">
        <v>4837</v>
      </c>
    </row>
    <row r="617" spans="2:3">
      <c r="B617" s="116" t="s">
        <v>301</v>
      </c>
      <c r="C617" t="s">
        <v>4838</v>
      </c>
    </row>
    <row r="618" spans="2:3">
      <c r="B618" s="116" t="s">
        <v>1353</v>
      </c>
      <c r="C618" t="s">
        <v>4839</v>
      </c>
    </row>
    <row r="619" spans="2:3">
      <c r="B619" s="116" t="s">
        <v>3315</v>
      </c>
      <c r="C619" t="s">
        <v>4840</v>
      </c>
    </row>
    <row r="620" spans="2:3">
      <c r="B620" s="116" t="s">
        <v>302</v>
      </c>
      <c r="C620" t="s">
        <v>4841</v>
      </c>
    </row>
    <row r="621" spans="2:3">
      <c r="B621" s="116" t="s">
        <v>303</v>
      </c>
      <c r="C621" t="s">
        <v>4842</v>
      </c>
    </row>
    <row r="622" spans="2:3">
      <c r="B622" s="116" t="s">
        <v>304</v>
      </c>
      <c r="C622" t="s">
        <v>4843</v>
      </c>
    </row>
    <row r="623" spans="2:3">
      <c r="B623" s="116" t="s">
        <v>1354</v>
      </c>
      <c r="C623" t="s">
        <v>4844</v>
      </c>
    </row>
    <row r="624" spans="2:3">
      <c r="B624" s="116" t="s">
        <v>305</v>
      </c>
      <c r="C624" t="s">
        <v>4845</v>
      </c>
    </row>
    <row r="625" spans="2:3">
      <c r="B625" s="116" t="s">
        <v>1355</v>
      </c>
      <c r="C625" t="s">
        <v>4846</v>
      </c>
    </row>
    <row r="626" spans="2:3">
      <c r="B626" s="116" t="s">
        <v>1356</v>
      </c>
      <c r="C626" t="s">
        <v>4847</v>
      </c>
    </row>
    <row r="627" spans="2:3">
      <c r="B627" s="116" t="s">
        <v>3753</v>
      </c>
      <c r="C627" t="s">
        <v>4848</v>
      </c>
    </row>
    <row r="628" spans="2:3">
      <c r="B628" s="116" t="s">
        <v>3754</v>
      </c>
      <c r="C628" t="s">
        <v>4849</v>
      </c>
    </row>
    <row r="629" spans="2:3">
      <c r="B629" s="116" t="s">
        <v>3755</v>
      </c>
      <c r="C629" t="s">
        <v>4850</v>
      </c>
    </row>
    <row r="630" spans="2:3">
      <c r="B630" s="116" t="s">
        <v>306</v>
      </c>
      <c r="C630" t="s">
        <v>4851</v>
      </c>
    </row>
    <row r="631" spans="2:3">
      <c r="B631" s="116" t="s">
        <v>3756</v>
      </c>
      <c r="C631" t="s">
        <v>4852</v>
      </c>
    </row>
    <row r="632" spans="2:3">
      <c r="B632" s="116" t="s">
        <v>4853</v>
      </c>
      <c r="C632" t="s">
        <v>4854</v>
      </c>
    </row>
    <row r="633" spans="2:3">
      <c r="B633" s="116" t="s">
        <v>1357</v>
      </c>
      <c r="C633" t="s">
        <v>4855</v>
      </c>
    </row>
    <row r="634" spans="2:3">
      <c r="B634" s="116" t="s">
        <v>1358</v>
      </c>
      <c r="C634" t="s">
        <v>4856</v>
      </c>
    </row>
    <row r="635" spans="2:3">
      <c r="B635" s="116" t="s">
        <v>4857</v>
      </c>
      <c r="C635" t="s">
        <v>4858</v>
      </c>
    </row>
    <row r="636" spans="2:3">
      <c r="B636" s="116" t="s">
        <v>4859</v>
      </c>
      <c r="C636" t="s">
        <v>4860</v>
      </c>
    </row>
    <row r="637" spans="2:3">
      <c r="B637" s="116" t="s">
        <v>1359</v>
      </c>
      <c r="C637" t="s">
        <v>4861</v>
      </c>
    </row>
    <row r="638" spans="2:3">
      <c r="B638" s="116" t="s">
        <v>4862</v>
      </c>
      <c r="C638" t="s">
        <v>4863</v>
      </c>
    </row>
    <row r="639" spans="2:3">
      <c r="B639" s="116" t="s">
        <v>1360</v>
      </c>
      <c r="C639" t="s">
        <v>4864</v>
      </c>
    </row>
    <row r="640" spans="2:3">
      <c r="B640" s="116" t="s">
        <v>307</v>
      </c>
      <c r="C640" t="s">
        <v>1158</v>
      </c>
    </row>
    <row r="641" spans="2:3">
      <c r="B641" s="116" t="s">
        <v>3757</v>
      </c>
      <c r="C641" t="s">
        <v>4865</v>
      </c>
    </row>
    <row r="642" spans="2:3">
      <c r="B642" s="116" t="s">
        <v>3758</v>
      </c>
      <c r="C642" t="s">
        <v>4866</v>
      </c>
    </row>
    <row r="643" spans="2:3">
      <c r="B643" s="116" t="s">
        <v>3759</v>
      </c>
      <c r="C643" t="s">
        <v>4867</v>
      </c>
    </row>
    <row r="644" spans="2:3">
      <c r="B644" s="116" t="s">
        <v>3760</v>
      </c>
      <c r="C644" t="s">
        <v>4868</v>
      </c>
    </row>
    <row r="645" spans="2:3">
      <c r="B645" s="116" t="s">
        <v>3761</v>
      </c>
      <c r="C645" t="s">
        <v>4869</v>
      </c>
    </row>
    <row r="646" spans="2:3">
      <c r="B646" s="116" t="s">
        <v>3762</v>
      </c>
      <c r="C646" t="s">
        <v>4870</v>
      </c>
    </row>
    <row r="647" spans="2:3">
      <c r="B647" s="116" t="s">
        <v>3763</v>
      </c>
      <c r="C647" t="s">
        <v>4871</v>
      </c>
    </row>
    <row r="648" spans="2:3">
      <c r="B648" s="116" t="s">
        <v>3764</v>
      </c>
      <c r="C648" t="s">
        <v>4872</v>
      </c>
    </row>
    <row r="649" spans="2:3">
      <c r="B649" s="116" t="s">
        <v>3765</v>
      </c>
      <c r="C649" t="s">
        <v>4873</v>
      </c>
    </row>
    <row r="650" spans="2:3">
      <c r="B650" s="116" t="s">
        <v>1361</v>
      </c>
      <c r="C650" t="s">
        <v>4874</v>
      </c>
    </row>
    <row r="651" spans="2:3">
      <c r="B651" s="116" t="s">
        <v>1362</v>
      </c>
      <c r="C651" t="s">
        <v>4875</v>
      </c>
    </row>
    <row r="652" spans="2:3">
      <c r="B652" s="116" t="s">
        <v>308</v>
      </c>
      <c r="C652" t="s">
        <v>1159</v>
      </c>
    </row>
    <row r="653" spans="2:3">
      <c r="B653" s="116" t="s">
        <v>3766</v>
      </c>
      <c r="C653" t="s">
        <v>4876</v>
      </c>
    </row>
    <row r="654" spans="2:3">
      <c r="B654" s="116" t="s">
        <v>3767</v>
      </c>
      <c r="C654" t="s">
        <v>4877</v>
      </c>
    </row>
    <row r="655" spans="2:3">
      <c r="B655" s="116" t="s">
        <v>1363</v>
      </c>
      <c r="C655" t="s">
        <v>4878</v>
      </c>
    </row>
    <row r="656" spans="2:3">
      <c r="B656" s="116" t="s">
        <v>309</v>
      </c>
      <c r="C656" t="s">
        <v>4879</v>
      </c>
    </row>
    <row r="657" spans="2:3">
      <c r="B657" s="116" t="s">
        <v>3768</v>
      </c>
      <c r="C657" t="s">
        <v>4880</v>
      </c>
    </row>
    <row r="658" spans="2:3">
      <c r="B658" s="116" t="s">
        <v>1364</v>
      </c>
      <c r="C658" t="s">
        <v>4260</v>
      </c>
    </row>
    <row r="659" spans="2:3">
      <c r="B659" s="116" t="s">
        <v>310</v>
      </c>
      <c r="C659" t="s">
        <v>4881</v>
      </c>
    </row>
    <row r="660" spans="2:3">
      <c r="B660" s="116" t="s">
        <v>311</v>
      </c>
      <c r="C660" t="s">
        <v>4882</v>
      </c>
    </row>
    <row r="661" spans="2:3">
      <c r="B661" s="116" t="s">
        <v>1365</v>
      </c>
      <c r="C661" t="s">
        <v>4883</v>
      </c>
    </row>
    <row r="662" spans="2:3">
      <c r="B662" s="116" t="s">
        <v>1366</v>
      </c>
      <c r="C662" t="s">
        <v>4884</v>
      </c>
    </row>
    <row r="663" spans="2:3">
      <c r="B663" s="116" t="s">
        <v>312</v>
      </c>
      <c r="C663" t="s">
        <v>4885</v>
      </c>
    </row>
    <row r="664" spans="2:3">
      <c r="B664" s="116" t="s">
        <v>313</v>
      </c>
      <c r="C664" t="s">
        <v>4886</v>
      </c>
    </row>
    <row r="665" spans="2:3">
      <c r="B665" s="116" t="s">
        <v>1367</v>
      </c>
      <c r="C665" t="s">
        <v>4887</v>
      </c>
    </row>
    <row r="666" spans="2:3">
      <c r="B666" s="116" t="s">
        <v>1368</v>
      </c>
      <c r="C666" t="s">
        <v>4888</v>
      </c>
    </row>
    <row r="667" spans="2:3">
      <c r="B667" s="116" t="s">
        <v>1369</v>
      </c>
      <c r="C667" t="s">
        <v>4889</v>
      </c>
    </row>
    <row r="668" spans="2:3">
      <c r="B668" s="116" t="s">
        <v>1370</v>
      </c>
      <c r="C668" t="s">
        <v>4890</v>
      </c>
    </row>
    <row r="669" spans="2:3">
      <c r="B669" s="116" t="s">
        <v>314</v>
      </c>
      <c r="C669" t="s">
        <v>4891</v>
      </c>
    </row>
    <row r="670" spans="2:3">
      <c r="B670" s="116" t="s">
        <v>1371</v>
      </c>
      <c r="C670" t="s">
        <v>4892</v>
      </c>
    </row>
    <row r="671" spans="2:3">
      <c r="B671" s="116" t="s">
        <v>315</v>
      </c>
      <c r="C671" t="s">
        <v>4893</v>
      </c>
    </row>
    <row r="672" spans="2:3">
      <c r="B672" s="116" t="s">
        <v>316</v>
      </c>
      <c r="C672" t="s">
        <v>4894</v>
      </c>
    </row>
    <row r="673" spans="2:3">
      <c r="B673" s="116" t="s">
        <v>1372</v>
      </c>
      <c r="C673" t="s">
        <v>4895</v>
      </c>
    </row>
    <row r="674" spans="2:3">
      <c r="B674" s="116" t="s">
        <v>1373</v>
      </c>
      <c r="C674" t="s">
        <v>4896</v>
      </c>
    </row>
    <row r="675" spans="2:3">
      <c r="B675" s="116" t="s">
        <v>1374</v>
      </c>
      <c r="C675" t="s">
        <v>4897</v>
      </c>
    </row>
    <row r="676" spans="2:3">
      <c r="B676" s="116" t="s">
        <v>317</v>
      </c>
      <c r="C676" t="s">
        <v>1104</v>
      </c>
    </row>
    <row r="677" spans="2:3">
      <c r="B677" s="116" t="s">
        <v>318</v>
      </c>
      <c r="C677" t="s">
        <v>4898</v>
      </c>
    </row>
    <row r="678" spans="2:3">
      <c r="B678" s="116" t="s">
        <v>319</v>
      </c>
      <c r="C678" t="s">
        <v>4899</v>
      </c>
    </row>
    <row r="679" spans="2:3">
      <c r="B679" s="116" t="s">
        <v>1375</v>
      </c>
      <c r="C679" t="s">
        <v>4900</v>
      </c>
    </row>
    <row r="680" spans="2:3">
      <c r="B680" s="116" t="s">
        <v>320</v>
      </c>
      <c r="C680" t="s">
        <v>4901</v>
      </c>
    </row>
    <row r="681" spans="2:3">
      <c r="B681" s="116" t="s">
        <v>1376</v>
      </c>
      <c r="C681" t="s">
        <v>4902</v>
      </c>
    </row>
    <row r="682" spans="2:3">
      <c r="B682" s="116" t="s">
        <v>321</v>
      </c>
      <c r="C682" t="s">
        <v>4903</v>
      </c>
    </row>
    <row r="683" spans="2:3">
      <c r="B683" s="116" t="s">
        <v>322</v>
      </c>
      <c r="C683" t="s">
        <v>4904</v>
      </c>
    </row>
    <row r="684" spans="2:3">
      <c r="B684" s="116" t="s">
        <v>323</v>
      </c>
      <c r="C684" t="s">
        <v>4905</v>
      </c>
    </row>
    <row r="685" spans="2:3">
      <c r="B685" s="116" t="s">
        <v>1377</v>
      </c>
      <c r="C685" t="s">
        <v>4906</v>
      </c>
    </row>
    <row r="686" spans="2:3">
      <c r="B686" s="116" t="s">
        <v>1378</v>
      </c>
      <c r="C686" t="s">
        <v>4907</v>
      </c>
    </row>
    <row r="687" spans="2:3">
      <c r="B687" s="116" t="s">
        <v>1379</v>
      </c>
      <c r="C687" t="s">
        <v>4908</v>
      </c>
    </row>
    <row r="688" spans="2:3">
      <c r="B688" s="116" t="s">
        <v>1380</v>
      </c>
      <c r="C688" t="s">
        <v>4909</v>
      </c>
    </row>
    <row r="689" spans="2:3">
      <c r="B689" s="116" t="s">
        <v>1381</v>
      </c>
      <c r="C689" t="s">
        <v>4910</v>
      </c>
    </row>
    <row r="690" spans="2:3">
      <c r="B690" s="116" t="s">
        <v>1382</v>
      </c>
      <c r="C690" t="s">
        <v>4911</v>
      </c>
    </row>
    <row r="691" spans="2:3">
      <c r="B691" s="116" t="s">
        <v>1383</v>
      </c>
      <c r="C691" t="s">
        <v>4912</v>
      </c>
    </row>
    <row r="692" spans="2:3">
      <c r="B692" s="116" t="s">
        <v>1384</v>
      </c>
      <c r="C692" t="s">
        <v>4913</v>
      </c>
    </row>
    <row r="693" spans="2:3">
      <c r="B693" s="116" t="s">
        <v>3316</v>
      </c>
      <c r="C693" t="s">
        <v>1160</v>
      </c>
    </row>
    <row r="694" spans="2:3">
      <c r="B694" s="116" t="s">
        <v>324</v>
      </c>
      <c r="C694" t="s">
        <v>1161</v>
      </c>
    </row>
    <row r="695" spans="2:3">
      <c r="B695" s="116" t="s">
        <v>325</v>
      </c>
      <c r="C695" t="s">
        <v>4914</v>
      </c>
    </row>
    <row r="696" spans="2:3">
      <c r="B696" s="116" t="s">
        <v>326</v>
      </c>
      <c r="C696" t="s">
        <v>4915</v>
      </c>
    </row>
    <row r="697" spans="2:3">
      <c r="B697" s="116" t="s">
        <v>327</v>
      </c>
      <c r="C697" t="s">
        <v>4820</v>
      </c>
    </row>
    <row r="698" spans="2:3">
      <c r="B698" s="116" t="s">
        <v>3317</v>
      </c>
      <c r="C698" t="s">
        <v>1162</v>
      </c>
    </row>
    <row r="699" spans="2:3">
      <c r="B699" s="116" t="s">
        <v>3318</v>
      </c>
      <c r="C699" t="s">
        <v>1163</v>
      </c>
    </row>
    <row r="700" spans="2:3">
      <c r="B700" s="116" t="s">
        <v>328</v>
      </c>
      <c r="C700" t="s">
        <v>4916</v>
      </c>
    </row>
    <row r="701" spans="2:3">
      <c r="B701" s="116" t="s">
        <v>329</v>
      </c>
      <c r="C701" t="s">
        <v>4916</v>
      </c>
    </row>
    <row r="702" spans="2:3">
      <c r="B702" s="116" t="s">
        <v>1385</v>
      </c>
      <c r="C702" t="s">
        <v>4917</v>
      </c>
    </row>
    <row r="703" spans="2:3">
      <c r="B703" s="116" t="s">
        <v>1386</v>
      </c>
      <c r="C703" t="s">
        <v>4918</v>
      </c>
    </row>
    <row r="704" spans="2:3">
      <c r="B704" s="116" t="s">
        <v>1387</v>
      </c>
      <c r="C704" t="s">
        <v>4919</v>
      </c>
    </row>
    <row r="705" spans="2:3">
      <c r="B705" s="116" t="s">
        <v>1388</v>
      </c>
      <c r="C705" t="s">
        <v>4920</v>
      </c>
    </row>
    <row r="706" spans="2:3">
      <c r="B706" s="116" t="s">
        <v>1389</v>
      </c>
      <c r="C706" t="s">
        <v>4921</v>
      </c>
    </row>
    <row r="707" spans="2:3">
      <c r="B707" s="116" t="s">
        <v>1390</v>
      </c>
      <c r="C707" t="s">
        <v>4922</v>
      </c>
    </row>
    <row r="708" spans="2:3">
      <c r="B708" s="116" t="s">
        <v>1391</v>
      </c>
      <c r="C708" t="s">
        <v>4923</v>
      </c>
    </row>
    <row r="709" spans="2:3">
      <c r="B709" s="116" t="s">
        <v>1392</v>
      </c>
      <c r="C709" t="s">
        <v>4924</v>
      </c>
    </row>
    <row r="710" spans="2:3">
      <c r="B710" s="116" t="s">
        <v>3319</v>
      </c>
      <c r="C710" t="s">
        <v>4925</v>
      </c>
    </row>
    <row r="711" spans="2:3">
      <c r="B711" s="116" t="s">
        <v>3320</v>
      </c>
      <c r="C711" t="s">
        <v>3099</v>
      </c>
    </row>
    <row r="712" spans="2:3">
      <c r="B712" s="116" t="s">
        <v>3321</v>
      </c>
      <c r="C712" t="s">
        <v>3101</v>
      </c>
    </row>
    <row r="713" spans="2:3">
      <c r="B713" s="116" t="s">
        <v>3769</v>
      </c>
      <c r="C713" t="s">
        <v>4926</v>
      </c>
    </row>
    <row r="714" spans="2:3">
      <c r="B714" s="116" t="s">
        <v>4927</v>
      </c>
      <c r="C714" t="s">
        <v>4928</v>
      </c>
    </row>
    <row r="715" spans="2:3">
      <c r="B715" s="116" t="s">
        <v>4929</v>
      </c>
      <c r="C715" t="s">
        <v>4930</v>
      </c>
    </row>
    <row r="716" spans="2:3">
      <c r="B716" s="116" t="s">
        <v>4931</v>
      </c>
      <c r="C716" t="s">
        <v>4932</v>
      </c>
    </row>
    <row r="717" spans="2:3">
      <c r="B717" s="116" t="s">
        <v>330</v>
      </c>
      <c r="C717" t="s">
        <v>1105</v>
      </c>
    </row>
    <row r="718" spans="2:3">
      <c r="B718" s="116" t="s">
        <v>331</v>
      </c>
      <c r="C718" t="s">
        <v>4933</v>
      </c>
    </row>
    <row r="719" spans="2:3">
      <c r="B719" s="116" t="s">
        <v>332</v>
      </c>
      <c r="C719" t="s">
        <v>4934</v>
      </c>
    </row>
    <row r="720" spans="2:3">
      <c r="B720" s="116" t="s">
        <v>333</v>
      </c>
      <c r="C720" t="s">
        <v>4935</v>
      </c>
    </row>
    <row r="721" spans="2:3">
      <c r="B721" s="116" t="s">
        <v>3322</v>
      </c>
      <c r="C721" t="s">
        <v>4936</v>
      </c>
    </row>
    <row r="722" spans="2:3">
      <c r="B722" s="116" t="s">
        <v>3770</v>
      </c>
      <c r="C722" t="s">
        <v>3771</v>
      </c>
    </row>
    <row r="723" spans="2:3">
      <c r="B723" s="116" t="s">
        <v>334</v>
      </c>
      <c r="C723" t="s">
        <v>4937</v>
      </c>
    </row>
    <row r="724" spans="2:3">
      <c r="B724" s="116" t="s">
        <v>335</v>
      </c>
      <c r="C724" t="s">
        <v>4938</v>
      </c>
    </row>
    <row r="725" spans="2:3">
      <c r="B725" s="116" t="s">
        <v>336</v>
      </c>
      <c r="C725" t="s">
        <v>4939</v>
      </c>
    </row>
    <row r="726" spans="2:3">
      <c r="B726" s="116" t="s">
        <v>337</v>
      </c>
      <c r="C726" t="s">
        <v>4940</v>
      </c>
    </row>
    <row r="727" spans="2:3">
      <c r="B727" s="116" t="s">
        <v>338</v>
      </c>
      <c r="C727" t="s">
        <v>4941</v>
      </c>
    </row>
    <row r="728" spans="2:3">
      <c r="B728" s="116" t="s">
        <v>339</v>
      </c>
      <c r="C728" t="s">
        <v>4942</v>
      </c>
    </row>
    <row r="729" spans="2:3">
      <c r="B729" s="116" t="s">
        <v>340</v>
      </c>
      <c r="C729" t="s">
        <v>4943</v>
      </c>
    </row>
    <row r="730" spans="2:3">
      <c r="B730" s="116" t="s">
        <v>341</v>
      </c>
      <c r="C730" t="s">
        <v>4944</v>
      </c>
    </row>
    <row r="731" spans="2:3">
      <c r="B731" s="116" t="s">
        <v>342</v>
      </c>
      <c r="C731" t="s">
        <v>4945</v>
      </c>
    </row>
    <row r="732" spans="2:3">
      <c r="B732" s="116" t="s">
        <v>1393</v>
      </c>
      <c r="C732" t="s">
        <v>4946</v>
      </c>
    </row>
    <row r="733" spans="2:3">
      <c r="B733" s="116" t="s">
        <v>1394</v>
      </c>
      <c r="C733" t="s">
        <v>4947</v>
      </c>
    </row>
    <row r="734" spans="2:3">
      <c r="B734" s="116" t="s">
        <v>1395</v>
      </c>
      <c r="C734" t="s">
        <v>4948</v>
      </c>
    </row>
    <row r="735" spans="2:3">
      <c r="B735" s="116" t="s">
        <v>343</v>
      </c>
      <c r="C735" t="s">
        <v>4949</v>
      </c>
    </row>
    <row r="736" spans="2:3">
      <c r="B736" s="116" t="s">
        <v>344</v>
      </c>
      <c r="C736" t="s">
        <v>4950</v>
      </c>
    </row>
    <row r="737" spans="2:3">
      <c r="B737" s="116" t="s">
        <v>1396</v>
      </c>
      <c r="C737" t="s">
        <v>4951</v>
      </c>
    </row>
    <row r="738" spans="2:3">
      <c r="B738" s="116" t="s">
        <v>345</v>
      </c>
      <c r="C738" t="s">
        <v>4952</v>
      </c>
    </row>
    <row r="739" spans="2:3">
      <c r="B739" s="116" t="s">
        <v>3323</v>
      </c>
      <c r="C739" t="s">
        <v>4953</v>
      </c>
    </row>
    <row r="740" spans="2:3">
      <c r="B740" s="116" t="s">
        <v>346</v>
      </c>
      <c r="C740" t="s">
        <v>4954</v>
      </c>
    </row>
    <row r="741" spans="2:3">
      <c r="B741" s="116" t="s">
        <v>347</v>
      </c>
      <c r="C741" t="s">
        <v>4955</v>
      </c>
    </row>
    <row r="742" spans="2:3">
      <c r="B742" s="116" t="s">
        <v>348</v>
      </c>
      <c r="C742" t="s">
        <v>4956</v>
      </c>
    </row>
    <row r="743" spans="2:3">
      <c r="B743" s="116" t="s">
        <v>349</v>
      </c>
      <c r="C743" t="s">
        <v>1106</v>
      </c>
    </row>
    <row r="744" spans="2:3">
      <c r="B744" s="116" t="s">
        <v>350</v>
      </c>
      <c r="C744" t="s">
        <v>4957</v>
      </c>
    </row>
    <row r="745" spans="2:3">
      <c r="B745" s="116" t="s">
        <v>1397</v>
      </c>
      <c r="C745" t="s">
        <v>4958</v>
      </c>
    </row>
    <row r="746" spans="2:3">
      <c r="B746" s="116" t="s">
        <v>351</v>
      </c>
      <c r="C746" t="s">
        <v>4959</v>
      </c>
    </row>
    <row r="747" spans="2:3">
      <c r="B747" s="116" t="s">
        <v>1398</v>
      </c>
      <c r="C747" t="s">
        <v>4960</v>
      </c>
    </row>
    <row r="748" spans="2:3">
      <c r="B748" s="116" t="s">
        <v>1399</v>
      </c>
      <c r="C748" t="s">
        <v>4961</v>
      </c>
    </row>
    <row r="749" spans="2:3">
      <c r="B749" s="116" t="s">
        <v>352</v>
      </c>
      <c r="C749" t="s">
        <v>4962</v>
      </c>
    </row>
    <row r="750" spans="2:3">
      <c r="B750" s="116" t="s">
        <v>353</v>
      </c>
      <c r="C750" t="s">
        <v>4963</v>
      </c>
    </row>
    <row r="751" spans="2:3">
      <c r="B751" s="116" t="s">
        <v>354</v>
      </c>
      <c r="C751" t="s">
        <v>4964</v>
      </c>
    </row>
    <row r="752" spans="2:3">
      <c r="B752" s="116" t="s">
        <v>1400</v>
      </c>
      <c r="C752" t="s">
        <v>4965</v>
      </c>
    </row>
    <row r="753" spans="2:3">
      <c r="B753" s="116" t="s">
        <v>3772</v>
      </c>
      <c r="C753" t="s">
        <v>4966</v>
      </c>
    </row>
    <row r="754" spans="2:3">
      <c r="B754" s="116" t="s">
        <v>355</v>
      </c>
      <c r="C754" t="s">
        <v>4967</v>
      </c>
    </row>
    <row r="755" spans="2:3">
      <c r="B755" s="116" t="s">
        <v>356</v>
      </c>
      <c r="C755" t="s">
        <v>4968</v>
      </c>
    </row>
    <row r="756" spans="2:3">
      <c r="B756" s="116" t="s">
        <v>357</v>
      </c>
      <c r="C756" t="s">
        <v>4969</v>
      </c>
    </row>
    <row r="757" spans="2:3">
      <c r="B757" s="116" t="s">
        <v>1401</v>
      </c>
      <c r="C757" t="s">
        <v>4260</v>
      </c>
    </row>
    <row r="758" spans="2:3">
      <c r="B758" s="116" t="s">
        <v>358</v>
      </c>
      <c r="C758" t="s">
        <v>4272</v>
      </c>
    </row>
    <row r="759" spans="2:3">
      <c r="B759" s="116" t="s">
        <v>359</v>
      </c>
      <c r="C759" t="s">
        <v>4970</v>
      </c>
    </row>
    <row r="760" spans="2:3">
      <c r="B760" s="116" t="s">
        <v>3773</v>
      </c>
      <c r="C760" t="s">
        <v>4971</v>
      </c>
    </row>
    <row r="761" spans="2:3">
      <c r="B761" s="116" t="s">
        <v>1402</v>
      </c>
      <c r="C761" t="s">
        <v>4972</v>
      </c>
    </row>
    <row r="762" spans="2:3">
      <c r="B762" s="116" t="s">
        <v>3774</v>
      </c>
      <c r="C762" t="s">
        <v>4973</v>
      </c>
    </row>
    <row r="763" spans="2:3">
      <c r="B763" s="116" t="s">
        <v>3775</v>
      </c>
      <c r="C763" t="s">
        <v>4974</v>
      </c>
    </row>
    <row r="764" spans="2:3">
      <c r="B764" s="116" t="s">
        <v>360</v>
      </c>
      <c r="C764" t="s">
        <v>4975</v>
      </c>
    </row>
    <row r="765" spans="2:3">
      <c r="B765" s="116" t="s">
        <v>361</v>
      </c>
      <c r="C765" t="s">
        <v>4976</v>
      </c>
    </row>
    <row r="766" spans="2:3">
      <c r="B766" s="116" t="s">
        <v>1403</v>
      </c>
      <c r="C766" t="s">
        <v>4977</v>
      </c>
    </row>
    <row r="767" spans="2:3">
      <c r="B767" s="116" t="s">
        <v>4978</v>
      </c>
      <c r="C767" t="s">
        <v>4979</v>
      </c>
    </row>
    <row r="768" spans="2:3">
      <c r="B768" s="116" t="s">
        <v>1404</v>
      </c>
      <c r="C768" t="s">
        <v>4980</v>
      </c>
    </row>
    <row r="769" spans="2:3">
      <c r="B769" s="116" t="s">
        <v>1405</v>
      </c>
      <c r="C769" t="s">
        <v>4981</v>
      </c>
    </row>
    <row r="770" spans="2:3">
      <c r="B770" s="116" t="s">
        <v>1406</v>
      </c>
      <c r="C770" t="s">
        <v>4982</v>
      </c>
    </row>
    <row r="771" spans="2:3">
      <c r="B771" s="116" t="s">
        <v>3324</v>
      </c>
      <c r="C771" t="s">
        <v>4983</v>
      </c>
    </row>
    <row r="772" spans="2:3">
      <c r="B772" s="116" t="s">
        <v>1407</v>
      </c>
      <c r="C772" t="s">
        <v>4984</v>
      </c>
    </row>
    <row r="773" spans="2:3">
      <c r="B773" s="116" t="s">
        <v>3325</v>
      </c>
      <c r="C773" t="s">
        <v>4985</v>
      </c>
    </row>
    <row r="774" spans="2:3">
      <c r="B774" s="116" t="s">
        <v>362</v>
      </c>
      <c r="C774" t="s">
        <v>4986</v>
      </c>
    </row>
    <row r="775" spans="2:3">
      <c r="B775" s="116" t="s">
        <v>1408</v>
      </c>
      <c r="C775" t="s">
        <v>4987</v>
      </c>
    </row>
    <row r="776" spans="2:3">
      <c r="B776" s="116" t="s">
        <v>363</v>
      </c>
      <c r="C776" t="s">
        <v>4988</v>
      </c>
    </row>
    <row r="777" spans="2:3">
      <c r="B777" s="116" t="s">
        <v>1409</v>
      </c>
      <c r="C777" t="s">
        <v>4989</v>
      </c>
    </row>
    <row r="778" spans="2:3">
      <c r="B778" s="116" t="s">
        <v>1410</v>
      </c>
      <c r="C778" t="s">
        <v>4990</v>
      </c>
    </row>
    <row r="779" spans="2:3">
      <c r="B779" s="116" t="s">
        <v>1411</v>
      </c>
      <c r="C779" t="s">
        <v>4991</v>
      </c>
    </row>
    <row r="780" spans="2:3">
      <c r="B780" s="116" t="s">
        <v>364</v>
      </c>
      <c r="C780" t="s">
        <v>4992</v>
      </c>
    </row>
    <row r="781" spans="2:3">
      <c r="B781" s="116" t="s">
        <v>365</v>
      </c>
      <c r="C781" t="s">
        <v>4993</v>
      </c>
    </row>
    <row r="782" spans="2:3">
      <c r="B782" s="116" t="s">
        <v>366</v>
      </c>
      <c r="C782" t="s">
        <v>4994</v>
      </c>
    </row>
    <row r="783" spans="2:3">
      <c r="B783" s="116" t="s">
        <v>1412</v>
      </c>
      <c r="C783" t="s">
        <v>4995</v>
      </c>
    </row>
    <row r="784" spans="2:3">
      <c r="B784" s="116" t="s">
        <v>1413</v>
      </c>
      <c r="C784" t="s">
        <v>4996</v>
      </c>
    </row>
    <row r="785" spans="2:3">
      <c r="B785" s="116" t="s">
        <v>1414</v>
      </c>
      <c r="C785" t="s">
        <v>1017</v>
      </c>
    </row>
    <row r="786" spans="2:3">
      <c r="B786" s="116" t="s">
        <v>1415</v>
      </c>
      <c r="C786" t="s">
        <v>4997</v>
      </c>
    </row>
    <row r="787" spans="2:3">
      <c r="B787" s="116" t="s">
        <v>367</v>
      </c>
      <c r="C787" t="s">
        <v>4998</v>
      </c>
    </row>
    <row r="788" spans="2:3">
      <c r="B788" s="116" t="s">
        <v>368</v>
      </c>
      <c r="C788" t="s">
        <v>4999</v>
      </c>
    </row>
    <row r="789" spans="2:3">
      <c r="B789" s="116" t="s">
        <v>1416</v>
      </c>
      <c r="C789" t="s">
        <v>5000</v>
      </c>
    </row>
    <row r="790" spans="2:3">
      <c r="B790" s="116" t="s">
        <v>369</v>
      </c>
      <c r="C790" t="s">
        <v>5001</v>
      </c>
    </row>
    <row r="791" spans="2:3">
      <c r="B791" s="116" t="s">
        <v>370</v>
      </c>
      <c r="C791" t="s">
        <v>5002</v>
      </c>
    </row>
    <row r="792" spans="2:3">
      <c r="B792" s="116" t="s">
        <v>1417</v>
      </c>
      <c r="C792" t="s">
        <v>5003</v>
      </c>
    </row>
    <row r="793" spans="2:3">
      <c r="B793" s="116" t="s">
        <v>3326</v>
      </c>
      <c r="C793" t="s">
        <v>1160</v>
      </c>
    </row>
    <row r="794" spans="2:3">
      <c r="B794" s="116" t="s">
        <v>3776</v>
      </c>
      <c r="C794" t="s">
        <v>5004</v>
      </c>
    </row>
    <row r="795" spans="2:3">
      <c r="B795" s="116" t="s">
        <v>3777</v>
      </c>
      <c r="C795" t="s">
        <v>5005</v>
      </c>
    </row>
    <row r="796" spans="2:3">
      <c r="B796" s="116" t="s">
        <v>3778</v>
      </c>
      <c r="C796" t="s">
        <v>4868</v>
      </c>
    </row>
    <row r="797" spans="2:3">
      <c r="B797" s="116" t="s">
        <v>3779</v>
      </c>
      <c r="C797" t="s">
        <v>5006</v>
      </c>
    </row>
    <row r="798" spans="2:3">
      <c r="B798" s="116" t="s">
        <v>3780</v>
      </c>
      <c r="C798" t="s">
        <v>3781</v>
      </c>
    </row>
    <row r="799" spans="2:3">
      <c r="B799" s="116" t="s">
        <v>3782</v>
      </c>
      <c r="C799" t="s">
        <v>3783</v>
      </c>
    </row>
    <row r="800" spans="2:3">
      <c r="B800" s="116" t="s">
        <v>5007</v>
      </c>
      <c r="C800" t="s">
        <v>5008</v>
      </c>
    </row>
    <row r="801" spans="2:3">
      <c r="B801" s="116" t="s">
        <v>5009</v>
      </c>
      <c r="C801" t="s">
        <v>5010</v>
      </c>
    </row>
    <row r="802" spans="2:3">
      <c r="B802" s="116" t="s">
        <v>5011</v>
      </c>
      <c r="C802" t="s">
        <v>5012</v>
      </c>
    </row>
    <row r="803" spans="2:3">
      <c r="B803" s="116" t="s">
        <v>371</v>
      </c>
      <c r="C803" t="s">
        <v>5013</v>
      </c>
    </row>
    <row r="804" spans="2:3">
      <c r="B804" s="116" t="s">
        <v>372</v>
      </c>
      <c r="C804" t="s">
        <v>5013</v>
      </c>
    </row>
    <row r="805" spans="2:3">
      <c r="B805" s="116" t="s">
        <v>1418</v>
      </c>
      <c r="C805" t="s">
        <v>5014</v>
      </c>
    </row>
    <row r="806" spans="2:3">
      <c r="B806" s="116" t="s">
        <v>1419</v>
      </c>
      <c r="C806" t="s">
        <v>5015</v>
      </c>
    </row>
    <row r="807" spans="2:3">
      <c r="B807" s="116" t="s">
        <v>1420</v>
      </c>
      <c r="C807" t="s">
        <v>5016</v>
      </c>
    </row>
    <row r="808" spans="2:3">
      <c r="B808" s="116" t="s">
        <v>1421</v>
      </c>
      <c r="C808" t="s">
        <v>5017</v>
      </c>
    </row>
    <row r="809" spans="2:3">
      <c r="B809" s="116" t="s">
        <v>1422</v>
      </c>
      <c r="C809" t="s">
        <v>5018</v>
      </c>
    </row>
    <row r="810" spans="2:3">
      <c r="B810" s="116" t="s">
        <v>1423</v>
      </c>
      <c r="C810" t="s">
        <v>5019</v>
      </c>
    </row>
    <row r="811" spans="2:3">
      <c r="B811" s="116" t="s">
        <v>1424</v>
      </c>
      <c r="C811" t="s">
        <v>5020</v>
      </c>
    </row>
    <row r="812" spans="2:3">
      <c r="B812" s="116" t="s">
        <v>1425</v>
      </c>
      <c r="C812" t="s">
        <v>5021</v>
      </c>
    </row>
    <row r="813" spans="2:3">
      <c r="B813" s="116" t="s">
        <v>1426</v>
      </c>
      <c r="C813" t="s">
        <v>5022</v>
      </c>
    </row>
    <row r="814" spans="2:3">
      <c r="B814" s="116" t="s">
        <v>1427</v>
      </c>
      <c r="C814" t="s">
        <v>5023</v>
      </c>
    </row>
    <row r="815" spans="2:3">
      <c r="B815" s="116" t="s">
        <v>1428</v>
      </c>
      <c r="C815" t="s">
        <v>5024</v>
      </c>
    </row>
    <row r="816" spans="2:3">
      <c r="B816" s="116" t="s">
        <v>1429</v>
      </c>
      <c r="C816" t="s">
        <v>1057</v>
      </c>
    </row>
    <row r="817" spans="2:3">
      <c r="B817" s="116" t="s">
        <v>1430</v>
      </c>
      <c r="C817" t="s">
        <v>5025</v>
      </c>
    </row>
    <row r="818" spans="2:3">
      <c r="B818" s="116" t="s">
        <v>1431</v>
      </c>
      <c r="C818" t="s">
        <v>5026</v>
      </c>
    </row>
    <row r="819" spans="2:3">
      <c r="B819" s="116" t="s">
        <v>373</v>
      </c>
      <c r="C819" t="s">
        <v>1107</v>
      </c>
    </row>
    <row r="820" spans="2:3">
      <c r="B820" s="116" t="s">
        <v>1432</v>
      </c>
      <c r="C820" t="s">
        <v>5027</v>
      </c>
    </row>
    <row r="821" spans="2:3">
      <c r="B821" s="116" t="s">
        <v>374</v>
      </c>
      <c r="C821" t="s">
        <v>5028</v>
      </c>
    </row>
    <row r="822" spans="2:3">
      <c r="B822" s="116" t="s">
        <v>375</v>
      </c>
      <c r="C822" t="s">
        <v>5029</v>
      </c>
    </row>
    <row r="823" spans="2:3">
      <c r="B823" s="116" t="s">
        <v>376</v>
      </c>
      <c r="C823" t="s">
        <v>5030</v>
      </c>
    </row>
    <row r="824" spans="2:3">
      <c r="B824" s="116" t="s">
        <v>1433</v>
      </c>
      <c r="C824" t="s">
        <v>5031</v>
      </c>
    </row>
    <row r="825" spans="2:3">
      <c r="B825" s="116" t="s">
        <v>1434</v>
      </c>
      <c r="C825" t="s">
        <v>5032</v>
      </c>
    </row>
    <row r="826" spans="2:3">
      <c r="B826" s="116" t="s">
        <v>1435</v>
      </c>
      <c r="C826" t="s">
        <v>5033</v>
      </c>
    </row>
    <row r="827" spans="2:3">
      <c r="B827" s="116" t="s">
        <v>1436</v>
      </c>
      <c r="C827" t="s">
        <v>5034</v>
      </c>
    </row>
    <row r="828" spans="2:3">
      <c r="B828" s="116" t="s">
        <v>1437</v>
      </c>
      <c r="C828" t="s">
        <v>5035</v>
      </c>
    </row>
    <row r="829" spans="2:3">
      <c r="B829" s="116" t="s">
        <v>1438</v>
      </c>
      <c r="C829" t="s">
        <v>5036</v>
      </c>
    </row>
    <row r="830" spans="2:3">
      <c r="B830" s="116" t="s">
        <v>1439</v>
      </c>
      <c r="C830" t="s">
        <v>1059</v>
      </c>
    </row>
    <row r="831" spans="2:3">
      <c r="B831" s="116" t="s">
        <v>1440</v>
      </c>
      <c r="C831" t="s">
        <v>5037</v>
      </c>
    </row>
    <row r="832" spans="2:3">
      <c r="B832" s="116" t="s">
        <v>1441</v>
      </c>
      <c r="C832" t="s">
        <v>1061</v>
      </c>
    </row>
    <row r="833" spans="2:3">
      <c r="B833" s="116" t="s">
        <v>1442</v>
      </c>
      <c r="C833" t="s">
        <v>5038</v>
      </c>
    </row>
    <row r="834" spans="2:3">
      <c r="B834" s="116" t="s">
        <v>1443</v>
      </c>
      <c r="C834" t="s">
        <v>1108</v>
      </c>
    </row>
    <row r="835" spans="2:3">
      <c r="B835" s="116" t="s">
        <v>1444</v>
      </c>
      <c r="C835" t="s">
        <v>1058</v>
      </c>
    </row>
    <row r="836" spans="2:3">
      <c r="B836" s="116" t="s">
        <v>1445</v>
      </c>
      <c r="C836" t="s">
        <v>5039</v>
      </c>
    </row>
    <row r="837" spans="2:3">
      <c r="B837" s="116" t="s">
        <v>1446</v>
      </c>
      <c r="C837" t="s">
        <v>1065</v>
      </c>
    </row>
    <row r="838" spans="2:3">
      <c r="B838" s="116" t="s">
        <v>1447</v>
      </c>
      <c r="C838" t="s">
        <v>5040</v>
      </c>
    </row>
    <row r="839" spans="2:3">
      <c r="B839" s="116" t="s">
        <v>1448</v>
      </c>
      <c r="C839" t="s">
        <v>1065</v>
      </c>
    </row>
    <row r="840" spans="2:3">
      <c r="B840" s="116" t="s">
        <v>3327</v>
      </c>
      <c r="C840" t="s">
        <v>3102</v>
      </c>
    </row>
    <row r="841" spans="2:3">
      <c r="B841" s="116" t="s">
        <v>3328</v>
      </c>
      <c r="C841" t="s">
        <v>5041</v>
      </c>
    </row>
    <row r="842" spans="2:3">
      <c r="B842" s="116" t="s">
        <v>3329</v>
      </c>
      <c r="C842" t="s">
        <v>3109</v>
      </c>
    </row>
    <row r="843" spans="2:3">
      <c r="B843" s="116" t="s">
        <v>5042</v>
      </c>
      <c r="C843" t="s">
        <v>5043</v>
      </c>
    </row>
    <row r="844" spans="2:3">
      <c r="B844" s="116" t="s">
        <v>5044</v>
      </c>
      <c r="C844" t="s">
        <v>5045</v>
      </c>
    </row>
    <row r="845" spans="2:3">
      <c r="B845" s="116" t="s">
        <v>5046</v>
      </c>
      <c r="C845" t="s">
        <v>5047</v>
      </c>
    </row>
    <row r="846" spans="2:3">
      <c r="B846" s="116" t="s">
        <v>3330</v>
      </c>
      <c r="C846" t="s">
        <v>5048</v>
      </c>
    </row>
    <row r="847" spans="2:3">
      <c r="B847" s="116" t="s">
        <v>377</v>
      </c>
      <c r="C847" t="s">
        <v>1109</v>
      </c>
    </row>
    <row r="848" spans="2:3">
      <c r="B848" s="116" t="s">
        <v>378</v>
      </c>
      <c r="C848" t="s">
        <v>5049</v>
      </c>
    </row>
    <row r="849" spans="2:3">
      <c r="B849" s="116" t="s">
        <v>379</v>
      </c>
      <c r="C849" t="s">
        <v>5050</v>
      </c>
    </row>
    <row r="850" spans="2:3">
      <c r="B850" s="116" t="s">
        <v>1449</v>
      </c>
      <c r="C850" t="s">
        <v>5051</v>
      </c>
    </row>
    <row r="851" spans="2:3">
      <c r="B851" s="116" t="s">
        <v>380</v>
      </c>
      <c r="C851" t="s">
        <v>5052</v>
      </c>
    </row>
    <row r="852" spans="2:3">
      <c r="B852" s="116" t="s">
        <v>381</v>
      </c>
      <c r="C852" t="s">
        <v>5053</v>
      </c>
    </row>
    <row r="853" spans="2:3">
      <c r="B853" s="116" t="s">
        <v>382</v>
      </c>
      <c r="C853" t="s">
        <v>5054</v>
      </c>
    </row>
    <row r="854" spans="2:3">
      <c r="B854" s="116" t="s">
        <v>1450</v>
      </c>
      <c r="C854" t="s">
        <v>4260</v>
      </c>
    </row>
    <row r="855" spans="2:3">
      <c r="B855" s="116" t="s">
        <v>1451</v>
      </c>
      <c r="C855" t="s">
        <v>4807</v>
      </c>
    </row>
    <row r="856" spans="2:3">
      <c r="B856" s="116" t="s">
        <v>383</v>
      </c>
      <c r="C856" t="s">
        <v>1125</v>
      </c>
    </row>
    <row r="857" spans="2:3">
      <c r="B857" s="116" t="s">
        <v>1452</v>
      </c>
      <c r="C857" t="s">
        <v>5055</v>
      </c>
    </row>
    <row r="858" spans="2:3">
      <c r="B858" s="116" t="s">
        <v>1453</v>
      </c>
      <c r="C858" t="s">
        <v>5056</v>
      </c>
    </row>
    <row r="859" spans="2:3">
      <c r="B859" s="116" t="s">
        <v>1454</v>
      </c>
      <c r="C859" t="s">
        <v>5057</v>
      </c>
    </row>
    <row r="860" spans="2:3">
      <c r="B860" s="116" t="s">
        <v>1455</v>
      </c>
      <c r="C860" t="s">
        <v>5058</v>
      </c>
    </row>
    <row r="861" spans="2:3">
      <c r="B861" s="116" t="s">
        <v>1456</v>
      </c>
      <c r="C861" t="s">
        <v>5059</v>
      </c>
    </row>
    <row r="862" spans="2:3">
      <c r="B862" s="116" t="s">
        <v>384</v>
      </c>
      <c r="C862" t="s">
        <v>5060</v>
      </c>
    </row>
    <row r="863" spans="2:3">
      <c r="B863" s="116" t="s">
        <v>385</v>
      </c>
      <c r="C863" t="s">
        <v>5061</v>
      </c>
    </row>
    <row r="864" spans="2:3">
      <c r="B864" s="116" t="s">
        <v>1457</v>
      </c>
      <c r="C864" t="s">
        <v>5062</v>
      </c>
    </row>
    <row r="865" spans="2:3">
      <c r="B865" s="116" t="s">
        <v>1458</v>
      </c>
      <c r="C865" t="s">
        <v>5063</v>
      </c>
    </row>
    <row r="866" spans="2:3">
      <c r="B866" s="116" t="s">
        <v>386</v>
      </c>
      <c r="C866" t="s">
        <v>5064</v>
      </c>
    </row>
    <row r="867" spans="2:3">
      <c r="B867" s="116" t="s">
        <v>387</v>
      </c>
      <c r="C867" t="s">
        <v>5065</v>
      </c>
    </row>
    <row r="868" spans="2:3">
      <c r="B868" s="116" t="s">
        <v>388</v>
      </c>
      <c r="C868" t="s">
        <v>5066</v>
      </c>
    </row>
    <row r="869" spans="2:3">
      <c r="B869" s="116" t="s">
        <v>1459</v>
      </c>
      <c r="C869" t="s">
        <v>5067</v>
      </c>
    </row>
    <row r="870" spans="2:3">
      <c r="B870" s="116" t="s">
        <v>1460</v>
      </c>
      <c r="C870" t="s">
        <v>5068</v>
      </c>
    </row>
    <row r="871" spans="2:3">
      <c r="B871" s="116" t="s">
        <v>3331</v>
      </c>
      <c r="C871" t="s">
        <v>5069</v>
      </c>
    </row>
    <row r="872" spans="2:3">
      <c r="B872" s="116" t="s">
        <v>3332</v>
      </c>
      <c r="C872" t="s">
        <v>5070</v>
      </c>
    </row>
    <row r="873" spans="2:3">
      <c r="B873" s="116" t="s">
        <v>3333</v>
      </c>
      <c r="C873" t="s">
        <v>5071</v>
      </c>
    </row>
    <row r="874" spans="2:3">
      <c r="B874" s="116" t="s">
        <v>3334</v>
      </c>
      <c r="C874" t="s">
        <v>5072</v>
      </c>
    </row>
    <row r="875" spans="2:3">
      <c r="B875" s="116" t="s">
        <v>3335</v>
      </c>
      <c r="C875" t="s">
        <v>5073</v>
      </c>
    </row>
    <row r="876" spans="2:3">
      <c r="B876" s="116" t="s">
        <v>389</v>
      </c>
      <c r="C876" t="s">
        <v>5074</v>
      </c>
    </row>
    <row r="877" spans="2:3">
      <c r="B877" s="116" t="s">
        <v>3336</v>
      </c>
      <c r="C877" t="s">
        <v>5075</v>
      </c>
    </row>
    <row r="878" spans="2:3">
      <c r="B878" s="116" t="s">
        <v>390</v>
      </c>
      <c r="C878" t="s">
        <v>5076</v>
      </c>
    </row>
    <row r="879" spans="2:3">
      <c r="B879" s="116" t="s">
        <v>391</v>
      </c>
      <c r="C879" t="s">
        <v>5077</v>
      </c>
    </row>
    <row r="880" spans="2:3">
      <c r="B880" s="116" t="s">
        <v>392</v>
      </c>
      <c r="C880" t="s">
        <v>5078</v>
      </c>
    </row>
    <row r="881" spans="2:3">
      <c r="B881" s="116" t="s">
        <v>1461</v>
      </c>
      <c r="C881" t="s">
        <v>5079</v>
      </c>
    </row>
    <row r="882" spans="2:3">
      <c r="B882" s="116" t="s">
        <v>393</v>
      </c>
      <c r="C882" t="s">
        <v>5080</v>
      </c>
    </row>
    <row r="883" spans="2:3">
      <c r="B883" s="116" t="s">
        <v>394</v>
      </c>
      <c r="C883" t="s">
        <v>5081</v>
      </c>
    </row>
    <row r="884" spans="2:3">
      <c r="B884" s="116" t="s">
        <v>1462</v>
      </c>
      <c r="C884" t="s">
        <v>5082</v>
      </c>
    </row>
    <row r="885" spans="2:3">
      <c r="B885" s="116" t="s">
        <v>395</v>
      </c>
      <c r="C885" t="s">
        <v>5083</v>
      </c>
    </row>
    <row r="886" spans="2:3">
      <c r="B886" s="116" t="s">
        <v>396</v>
      </c>
      <c r="C886" t="s">
        <v>5084</v>
      </c>
    </row>
    <row r="887" spans="2:3">
      <c r="B887" s="116" t="s">
        <v>397</v>
      </c>
      <c r="C887" t="s">
        <v>5085</v>
      </c>
    </row>
    <row r="888" spans="2:3">
      <c r="B888" s="116" t="s">
        <v>398</v>
      </c>
      <c r="C888" t="s">
        <v>5086</v>
      </c>
    </row>
    <row r="889" spans="2:3">
      <c r="B889" s="116" t="s">
        <v>399</v>
      </c>
      <c r="C889" t="s">
        <v>5087</v>
      </c>
    </row>
    <row r="890" spans="2:3">
      <c r="B890" s="116" t="s">
        <v>1463</v>
      </c>
      <c r="C890" t="s">
        <v>5088</v>
      </c>
    </row>
    <row r="891" spans="2:3">
      <c r="B891" s="116" t="s">
        <v>400</v>
      </c>
      <c r="C891" t="s">
        <v>5089</v>
      </c>
    </row>
    <row r="892" spans="2:3">
      <c r="B892" s="116" t="s">
        <v>401</v>
      </c>
      <c r="C892" t="s">
        <v>5090</v>
      </c>
    </row>
    <row r="893" spans="2:3">
      <c r="B893" s="116" t="s">
        <v>402</v>
      </c>
      <c r="C893" t="s">
        <v>5091</v>
      </c>
    </row>
    <row r="894" spans="2:3">
      <c r="B894" s="116" t="s">
        <v>403</v>
      </c>
      <c r="C894" t="s">
        <v>5092</v>
      </c>
    </row>
    <row r="895" spans="2:3">
      <c r="B895" s="116" t="s">
        <v>1464</v>
      </c>
      <c r="C895" t="s">
        <v>5093</v>
      </c>
    </row>
    <row r="896" spans="2:3">
      <c r="B896" s="116" t="s">
        <v>404</v>
      </c>
      <c r="C896" t="s">
        <v>5094</v>
      </c>
    </row>
    <row r="897" spans="2:3">
      <c r="B897" s="116" t="s">
        <v>1465</v>
      </c>
      <c r="C897" t="s">
        <v>4260</v>
      </c>
    </row>
    <row r="898" spans="2:3">
      <c r="B898" s="116" t="s">
        <v>1466</v>
      </c>
      <c r="C898" t="s">
        <v>5095</v>
      </c>
    </row>
    <row r="899" spans="2:3">
      <c r="B899" s="116" t="s">
        <v>1467</v>
      </c>
      <c r="C899" t="s">
        <v>5096</v>
      </c>
    </row>
    <row r="900" spans="2:3">
      <c r="B900" s="116" t="s">
        <v>405</v>
      </c>
      <c r="C900" t="s">
        <v>5097</v>
      </c>
    </row>
    <row r="901" spans="2:3">
      <c r="B901" s="116" t="s">
        <v>3337</v>
      </c>
      <c r="C901" t="s">
        <v>5098</v>
      </c>
    </row>
    <row r="902" spans="2:3">
      <c r="B902" s="116" t="s">
        <v>3338</v>
      </c>
      <c r="C902" t="s">
        <v>5099</v>
      </c>
    </row>
    <row r="903" spans="2:3">
      <c r="B903" s="116" t="s">
        <v>1468</v>
      </c>
      <c r="C903" t="s">
        <v>5100</v>
      </c>
    </row>
    <row r="904" spans="2:3">
      <c r="B904" s="116" t="s">
        <v>3784</v>
      </c>
      <c r="C904" t="s">
        <v>5101</v>
      </c>
    </row>
    <row r="905" spans="2:3">
      <c r="B905" s="116" t="s">
        <v>3339</v>
      </c>
      <c r="C905" t="s">
        <v>5102</v>
      </c>
    </row>
    <row r="906" spans="2:3">
      <c r="B906" s="116" t="s">
        <v>3340</v>
      </c>
      <c r="C906" t="s">
        <v>5103</v>
      </c>
    </row>
    <row r="907" spans="2:3">
      <c r="B907" s="116" t="s">
        <v>3341</v>
      </c>
      <c r="C907" t="s">
        <v>3342</v>
      </c>
    </row>
    <row r="908" spans="2:3">
      <c r="B908" s="116" t="s">
        <v>3343</v>
      </c>
      <c r="C908" t="s">
        <v>5104</v>
      </c>
    </row>
    <row r="909" spans="2:3">
      <c r="B909" s="116" t="s">
        <v>3344</v>
      </c>
      <c r="C909" t="s">
        <v>5105</v>
      </c>
    </row>
    <row r="910" spans="2:3">
      <c r="B910" s="116" t="s">
        <v>3345</v>
      </c>
      <c r="C910" t="s">
        <v>5106</v>
      </c>
    </row>
    <row r="911" spans="2:3">
      <c r="B911" s="116" t="s">
        <v>3346</v>
      </c>
      <c r="C911" t="s">
        <v>5107</v>
      </c>
    </row>
    <row r="912" spans="2:3">
      <c r="B912" s="116" t="s">
        <v>3347</v>
      </c>
      <c r="C912" t="s">
        <v>5108</v>
      </c>
    </row>
    <row r="913" spans="2:3">
      <c r="B913" s="116" t="s">
        <v>3785</v>
      </c>
      <c r="C913" t="s">
        <v>5109</v>
      </c>
    </row>
    <row r="914" spans="2:3">
      <c r="B914" s="116" t="s">
        <v>406</v>
      </c>
      <c r="C914" t="s">
        <v>1110</v>
      </c>
    </row>
    <row r="915" spans="2:3">
      <c r="B915" s="116" t="s">
        <v>407</v>
      </c>
      <c r="C915" t="s">
        <v>5110</v>
      </c>
    </row>
    <row r="916" spans="2:3">
      <c r="B916" s="116" t="s">
        <v>408</v>
      </c>
      <c r="C916" t="s">
        <v>5111</v>
      </c>
    </row>
    <row r="917" spans="2:3">
      <c r="B917" s="116" t="s">
        <v>409</v>
      </c>
      <c r="C917" t="s">
        <v>5112</v>
      </c>
    </row>
    <row r="918" spans="2:3">
      <c r="B918" s="116" t="s">
        <v>410</v>
      </c>
      <c r="C918" t="s">
        <v>5113</v>
      </c>
    </row>
    <row r="919" spans="2:3">
      <c r="B919" s="116" t="s">
        <v>411</v>
      </c>
      <c r="C919" t="s">
        <v>5114</v>
      </c>
    </row>
    <row r="920" spans="2:3">
      <c r="B920" s="116" t="s">
        <v>412</v>
      </c>
      <c r="C920" t="s">
        <v>5115</v>
      </c>
    </row>
    <row r="921" spans="2:3">
      <c r="B921" s="116" t="s">
        <v>5116</v>
      </c>
      <c r="C921" t="s">
        <v>5117</v>
      </c>
    </row>
    <row r="922" spans="2:3">
      <c r="B922" s="116" t="s">
        <v>413</v>
      </c>
      <c r="C922" t="s">
        <v>5118</v>
      </c>
    </row>
    <row r="923" spans="2:3">
      <c r="B923" s="116" t="s">
        <v>3348</v>
      </c>
      <c r="C923" t="s">
        <v>5119</v>
      </c>
    </row>
    <row r="924" spans="2:3">
      <c r="B924" s="116" t="s">
        <v>1469</v>
      </c>
      <c r="C924" t="s">
        <v>5120</v>
      </c>
    </row>
    <row r="925" spans="2:3">
      <c r="B925" s="116" t="s">
        <v>1470</v>
      </c>
      <c r="C925" t="s">
        <v>5121</v>
      </c>
    </row>
    <row r="926" spans="2:3">
      <c r="B926" s="116" t="s">
        <v>414</v>
      </c>
      <c r="C926" t="s">
        <v>5122</v>
      </c>
    </row>
    <row r="927" spans="2:3">
      <c r="B927" s="116" t="s">
        <v>415</v>
      </c>
      <c r="C927" t="s">
        <v>5123</v>
      </c>
    </row>
    <row r="928" spans="2:3">
      <c r="B928" s="116" t="s">
        <v>416</v>
      </c>
      <c r="C928" t="s">
        <v>5124</v>
      </c>
    </row>
    <row r="929" spans="2:3">
      <c r="B929" s="116" t="s">
        <v>417</v>
      </c>
      <c r="C929" t="s">
        <v>5125</v>
      </c>
    </row>
    <row r="930" spans="2:3">
      <c r="B930" s="116" t="s">
        <v>418</v>
      </c>
      <c r="C930" t="s">
        <v>5126</v>
      </c>
    </row>
    <row r="931" spans="2:3">
      <c r="B931" s="116" t="s">
        <v>419</v>
      </c>
      <c r="C931" t="s">
        <v>4822</v>
      </c>
    </row>
    <row r="932" spans="2:3">
      <c r="B932" s="116" t="s">
        <v>5127</v>
      </c>
      <c r="C932" t="s">
        <v>5128</v>
      </c>
    </row>
    <row r="933" spans="2:3">
      <c r="B933" s="116" t="s">
        <v>420</v>
      </c>
      <c r="C933" t="s">
        <v>5129</v>
      </c>
    </row>
    <row r="934" spans="2:3">
      <c r="B934" s="116" t="s">
        <v>421</v>
      </c>
      <c r="C934" t="s">
        <v>5130</v>
      </c>
    </row>
    <row r="935" spans="2:3">
      <c r="B935" s="116" t="s">
        <v>3349</v>
      </c>
      <c r="C935" t="s">
        <v>5131</v>
      </c>
    </row>
    <row r="936" spans="2:3">
      <c r="B936" s="116" t="s">
        <v>422</v>
      </c>
      <c r="C936" t="s">
        <v>5132</v>
      </c>
    </row>
    <row r="937" spans="2:3">
      <c r="B937" s="116" t="s">
        <v>423</v>
      </c>
      <c r="C937" t="s">
        <v>5133</v>
      </c>
    </row>
    <row r="938" spans="2:3">
      <c r="B938" s="116" t="s">
        <v>424</v>
      </c>
      <c r="C938" t="s">
        <v>5134</v>
      </c>
    </row>
    <row r="939" spans="2:3">
      <c r="B939" s="116" t="s">
        <v>1471</v>
      </c>
      <c r="C939" t="s">
        <v>4260</v>
      </c>
    </row>
    <row r="940" spans="2:3">
      <c r="B940" s="116" t="s">
        <v>425</v>
      </c>
      <c r="C940" t="s">
        <v>5135</v>
      </c>
    </row>
    <row r="941" spans="2:3">
      <c r="B941" s="116" t="s">
        <v>3350</v>
      </c>
      <c r="C941" t="s">
        <v>5136</v>
      </c>
    </row>
    <row r="942" spans="2:3">
      <c r="B942" s="116" t="s">
        <v>426</v>
      </c>
      <c r="C942" t="s">
        <v>5137</v>
      </c>
    </row>
    <row r="943" spans="2:3">
      <c r="B943" s="116" t="s">
        <v>3351</v>
      </c>
      <c r="C943" t="s">
        <v>5138</v>
      </c>
    </row>
    <row r="944" spans="2:3">
      <c r="B944" s="116" t="s">
        <v>427</v>
      </c>
      <c r="C944" t="s">
        <v>1111</v>
      </c>
    </row>
    <row r="945" spans="2:3">
      <c r="B945" s="116" t="s">
        <v>1472</v>
      </c>
      <c r="C945" t="s">
        <v>5139</v>
      </c>
    </row>
    <row r="946" spans="2:3">
      <c r="B946" s="116" t="s">
        <v>428</v>
      </c>
      <c r="C946" t="s">
        <v>5140</v>
      </c>
    </row>
    <row r="947" spans="2:3">
      <c r="B947" s="116" t="s">
        <v>1473</v>
      </c>
      <c r="C947" t="s">
        <v>5141</v>
      </c>
    </row>
    <row r="948" spans="2:3">
      <c r="B948" s="116" t="s">
        <v>429</v>
      </c>
      <c r="C948" t="s">
        <v>5142</v>
      </c>
    </row>
    <row r="949" spans="2:3">
      <c r="B949" s="116" t="s">
        <v>430</v>
      </c>
      <c r="C949" t="s">
        <v>5143</v>
      </c>
    </row>
    <row r="950" spans="2:3">
      <c r="B950" s="116" t="s">
        <v>1474</v>
      </c>
      <c r="C950" t="s">
        <v>5144</v>
      </c>
    </row>
    <row r="951" spans="2:3">
      <c r="B951" s="116" t="s">
        <v>1475</v>
      </c>
      <c r="C951" t="s">
        <v>5145</v>
      </c>
    </row>
    <row r="952" spans="2:3">
      <c r="B952" s="116" t="s">
        <v>1476</v>
      </c>
      <c r="C952" t="s">
        <v>5146</v>
      </c>
    </row>
    <row r="953" spans="2:3">
      <c r="B953" s="116" t="s">
        <v>3352</v>
      </c>
      <c r="C953" t="s">
        <v>4973</v>
      </c>
    </row>
    <row r="954" spans="2:3">
      <c r="B954" s="116" t="s">
        <v>3353</v>
      </c>
      <c r="C954" t="s">
        <v>5147</v>
      </c>
    </row>
    <row r="955" spans="2:3">
      <c r="B955" s="116" t="s">
        <v>3354</v>
      </c>
      <c r="C955" t="s">
        <v>5148</v>
      </c>
    </row>
    <row r="956" spans="2:3">
      <c r="B956" s="116" t="s">
        <v>5149</v>
      </c>
      <c r="C956" t="s">
        <v>5150</v>
      </c>
    </row>
    <row r="957" spans="2:3">
      <c r="B957" s="116" t="s">
        <v>431</v>
      </c>
      <c r="C957" t="s">
        <v>5151</v>
      </c>
    </row>
    <row r="958" spans="2:3">
      <c r="B958" s="116" t="s">
        <v>3355</v>
      </c>
      <c r="C958" t="s">
        <v>5152</v>
      </c>
    </row>
    <row r="959" spans="2:3">
      <c r="B959" s="116" t="s">
        <v>1477</v>
      </c>
      <c r="C959" t="s">
        <v>5153</v>
      </c>
    </row>
    <row r="960" spans="2:3">
      <c r="B960" s="116" t="s">
        <v>3356</v>
      </c>
      <c r="C960" t="s">
        <v>5154</v>
      </c>
    </row>
    <row r="961" spans="2:3">
      <c r="B961" s="116" t="s">
        <v>1478</v>
      </c>
      <c r="C961" t="s">
        <v>5155</v>
      </c>
    </row>
    <row r="962" spans="2:3">
      <c r="B962" s="116" t="s">
        <v>432</v>
      </c>
      <c r="C962" t="s">
        <v>5156</v>
      </c>
    </row>
    <row r="963" spans="2:3">
      <c r="B963" s="116" t="s">
        <v>1479</v>
      </c>
      <c r="C963" t="s">
        <v>5157</v>
      </c>
    </row>
    <row r="964" spans="2:3">
      <c r="B964" s="116" t="s">
        <v>433</v>
      </c>
      <c r="C964" t="s">
        <v>5158</v>
      </c>
    </row>
    <row r="965" spans="2:3">
      <c r="B965" s="116" t="s">
        <v>5159</v>
      </c>
      <c r="C965" t="s">
        <v>5160</v>
      </c>
    </row>
    <row r="966" spans="2:3">
      <c r="B966" s="116" t="s">
        <v>5161</v>
      </c>
      <c r="C966" t="s">
        <v>5162</v>
      </c>
    </row>
    <row r="967" spans="2:3">
      <c r="B967" s="116" t="s">
        <v>5163</v>
      </c>
      <c r="C967" t="s">
        <v>5164</v>
      </c>
    </row>
    <row r="968" spans="2:3">
      <c r="B968" s="116" t="s">
        <v>3357</v>
      </c>
      <c r="C968" t="s">
        <v>5165</v>
      </c>
    </row>
    <row r="969" spans="2:3">
      <c r="B969" s="116" t="s">
        <v>3358</v>
      </c>
      <c r="C969" t="s">
        <v>5166</v>
      </c>
    </row>
    <row r="970" spans="2:3">
      <c r="B970" s="116" t="s">
        <v>3359</v>
      </c>
      <c r="C970" t="s">
        <v>5167</v>
      </c>
    </row>
    <row r="971" spans="2:3">
      <c r="B971" s="116" t="s">
        <v>3360</v>
      </c>
      <c r="C971" t="s">
        <v>5168</v>
      </c>
    </row>
    <row r="972" spans="2:3">
      <c r="B972" s="116" t="s">
        <v>3361</v>
      </c>
      <c r="C972" t="s">
        <v>5169</v>
      </c>
    </row>
    <row r="973" spans="2:3">
      <c r="B973" s="116" t="s">
        <v>3362</v>
      </c>
      <c r="C973" t="s">
        <v>5170</v>
      </c>
    </row>
    <row r="974" spans="2:3">
      <c r="B974" s="116" t="s">
        <v>3363</v>
      </c>
      <c r="C974" t="s">
        <v>4490</v>
      </c>
    </row>
    <row r="975" spans="2:3">
      <c r="B975" s="116" t="s">
        <v>434</v>
      </c>
      <c r="C975" t="s">
        <v>5171</v>
      </c>
    </row>
    <row r="976" spans="2:3">
      <c r="B976" s="116" t="s">
        <v>435</v>
      </c>
      <c r="C976" t="s">
        <v>5172</v>
      </c>
    </row>
    <row r="977" spans="2:3">
      <c r="B977" s="116" t="s">
        <v>3786</v>
      </c>
      <c r="C977" t="s">
        <v>4490</v>
      </c>
    </row>
    <row r="978" spans="2:3">
      <c r="B978" s="116" t="s">
        <v>436</v>
      </c>
      <c r="C978" t="s">
        <v>5173</v>
      </c>
    </row>
    <row r="979" spans="2:3">
      <c r="B979" s="116" t="s">
        <v>437</v>
      </c>
      <c r="C979" t="s">
        <v>5174</v>
      </c>
    </row>
    <row r="980" spans="2:3">
      <c r="B980" s="116" t="s">
        <v>5175</v>
      </c>
      <c r="C980" t="s">
        <v>5176</v>
      </c>
    </row>
    <row r="981" spans="2:3">
      <c r="B981" s="116" t="s">
        <v>438</v>
      </c>
      <c r="C981" t="s">
        <v>5177</v>
      </c>
    </row>
    <row r="982" spans="2:3">
      <c r="B982" s="116" t="s">
        <v>439</v>
      </c>
      <c r="C982" t="s">
        <v>5178</v>
      </c>
    </row>
    <row r="983" spans="2:3">
      <c r="B983" s="116" t="s">
        <v>3364</v>
      </c>
      <c r="C983" t="s">
        <v>5179</v>
      </c>
    </row>
    <row r="984" spans="2:3">
      <c r="B984" s="116" t="s">
        <v>1480</v>
      </c>
      <c r="C984" t="s">
        <v>5180</v>
      </c>
    </row>
    <row r="985" spans="2:3">
      <c r="B985" s="116" t="s">
        <v>1481</v>
      </c>
      <c r="C985" t="s">
        <v>1112</v>
      </c>
    </row>
    <row r="986" spans="2:3">
      <c r="B986" s="116" t="s">
        <v>1482</v>
      </c>
      <c r="C986" t="s">
        <v>5181</v>
      </c>
    </row>
    <row r="987" spans="2:3">
      <c r="B987" s="116" t="s">
        <v>3365</v>
      </c>
      <c r="C987" t="s">
        <v>5182</v>
      </c>
    </row>
    <row r="988" spans="2:3">
      <c r="B988" s="116" t="s">
        <v>3366</v>
      </c>
      <c r="C988" t="s">
        <v>5183</v>
      </c>
    </row>
    <row r="989" spans="2:3">
      <c r="B989" s="116" t="s">
        <v>3367</v>
      </c>
      <c r="C989" t="s">
        <v>4966</v>
      </c>
    </row>
    <row r="990" spans="2:3">
      <c r="B990" s="116" t="s">
        <v>3368</v>
      </c>
      <c r="C990" t="s">
        <v>5184</v>
      </c>
    </row>
    <row r="991" spans="2:3">
      <c r="B991" s="116" t="s">
        <v>1483</v>
      </c>
      <c r="C991" t="s">
        <v>5185</v>
      </c>
    </row>
    <row r="992" spans="2:3">
      <c r="B992" s="116" t="s">
        <v>440</v>
      </c>
      <c r="C992" t="s">
        <v>5186</v>
      </c>
    </row>
    <row r="993" spans="2:3">
      <c r="B993" s="116" t="s">
        <v>441</v>
      </c>
      <c r="C993" t="s">
        <v>5187</v>
      </c>
    </row>
    <row r="994" spans="2:3">
      <c r="B994" s="116" t="s">
        <v>1484</v>
      </c>
      <c r="C994" t="s">
        <v>5188</v>
      </c>
    </row>
    <row r="995" spans="2:3">
      <c r="B995" s="116" t="s">
        <v>442</v>
      </c>
      <c r="C995" t="s">
        <v>5189</v>
      </c>
    </row>
    <row r="996" spans="2:3">
      <c r="B996" s="116" t="s">
        <v>1485</v>
      </c>
      <c r="C996" t="s">
        <v>5190</v>
      </c>
    </row>
    <row r="997" spans="2:3">
      <c r="B997" s="116" t="s">
        <v>1486</v>
      </c>
      <c r="C997" t="s">
        <v>5191</v>
      </c>
    </row>
    <row r="998" spans="2:3">
      <c r="B998" s="116" t="s">
        <v>3787</v>
      </c>
      <c r="C998" t="s">
        <v>5192</v>
      </c>
    </row>
    <row r="999" spans="2:3">
      <c r="B999" s="116" t="s">
        <v>443</v>
      </c>
      <c r="C999" t="s">
        <v>5193</v>
      </c>
    </row>
    <row r="1000" spans="2:3">
      <c r="B1000" s="116" t="s">
        <v>444</v>
      </c>
      <c r="C1000" t="s">
        <v>5194</v>
      </c>
    </row>
    <row r="1001" spans="2:3">
      <c r="B1001" s="116" t="s">
        <v>445</v>
      </c>
      <c r="C1001" t="s">
        <v>5195</v>
      </c>
    </row>
    <row r="1002" spans="2:3">
      <c r="B1002" s="116" t="s">
        <v>1487</v>
      </c>
      <c r="C1002" t="s">
        <v>5196</v>
      </c>
    </row>
    <row r="1003" spans="2:3">
      <c r="B1003" s="116" t="s">
        <v>446</v>
      </c>
      <c r="C1003" t="s">
        <v>5197</v>
      </c>
    </row>
    <row r="1004" spans="2:3">
      <c r="B1004" s="116" t="s">
        <v>3369</v>
      </c>
      <c r="C1004" t="s">
        <v>5147</v>
      </c>
    </row>
    <row r="1005" spans="2:3">
      <c r="B1005" s="116" t="s">
        <v>447</v>
      </c>
      <c r="C1005" t="s">
        <v>5198</v>
      </c>
    </row>
    <row r="1006" spans="2:3">
      <c r="B1006" s="116" t="s">
        <v>448</v>
      </c>
      <c r="C1006" t="s">
        <v>5199</v>
      </c>
    </row>
    <row r="1007" spans="2:3">
      <c r="B1007" s="116" t="s">
        <v>3370</v>
      </c>
      <c r="C1007" t="s">
        <v>5200</v>
      </c>
    </row>
    <row r="1008" spans="2:3">
      <c r="B1008" s="116" t="s">
        <v>3371</v>
      </c>
      <c r="C1008" t="s">
        <v>4489</v>
      </c>
    </row>
    <row r="1009" spans="2:3">
      <c r="B1009" s="116" t="s">
        <v>3372</v>
      </c>
      <c r="C1009" t="s">
        <v>5201</v>
      </c>
    </row>
    <row r="1010" spans="2:3">
      <c r="B1010" s="116" t="s">
        <v>449</v>
      </c>
      <c r="C1010" t="s">
        <v>5202</v>
      </c>
    </row>
    <row r="1011" spans="2:3">
      <c r="B1011" s="116" t="s">
        <v>450</v>
      </c>
      <c r="C1011" t="s">
        <v>5202</v>
      </c>
    </row>
    <row r="1012" spans="2:3">
      <c r="B1012" s="116" t="s">
        <v>1488</v>
      </c>
      <c r="C1012" t="s">
        <v>5203</v>
      </c>
    </row>
    <row r="1013" spans="2:3">
      <c r="B1013" s="116" t="s">
        <v>1489</v>
      </c>
      <c r="C1013" t="s">
        <v>5204</v>
      </c>
    </row>
    <row r="1014" spans="2:3">
      <c r="B1014" s="116" t="s">
        <v>451</v>
      </c>
      <c r="C1014" t="s">
        <v>1113</v>
      </c>
    </row>
    <row r="1015" spans="2:3">
      <c r="B1015" s="116" t="s">
        <v>452</v>
      </c>
      <c r="C1015" t="s">
        <v>5205</v>
      </c>
    </row>
    <row r="1016" spans="2:3">
      <c r="B1016" s="116" t="s">
        <v>1490</v>
      </c>
      <c r="C1016" t="s">
        <v>1114</v>
      </c>
    </row>
    <row r="1017" spans="2:3">
      <c r="B1017" s="116" t="s">
        <v>3373</v>
      </c>
      <c r="C1017" t="s">
        <v>5206</v>
      </c>
    </row>
    <row r="1018" spans="2:3">
      <c r="B1018" s="116" t="s">
        <v>3788</v>
      </c>
      <c r="C1018" t="s">
        <v>5207</v>
      </c>
    </row>
    <row r="1019" spans="2:3">
      <c r="B1019" s="116" t="s">
        <v>3789</v>
      </c>
      <c r="C1019" t="s">
        <v>5208</v>
      </c>
    </row>
    <row r="1020" spans="2:3">
      <c r="B1020" s="116" t="s">
        <v>3790</v>
      </c>
      <c r="C1020" t="s">
        <v>5209</v>
      </c>
    </row>
    <row r="1021" spans="2:3">
      <c r="B1021" s="116" t="s">
        <v>3791</v>
      </c>
      <c r="C1021" t="s">
        <v>5210</v>
      </c>
    </row>
    <row r="1022" spans="2:3">
      <c r="B1022" s="116" t="s">
        <v>5211</v>
      </c>
      <c r="C1022" t="s">
        <v>5212</v>
      </c>
    </row>
    <row r="1023" spans="2:3">
      <c r="B1023" s="116" t="s">
        <v>5213</v>
      </c>
      <c r="C1023" t="s">
        <v>5214</v>
      </c>
    </row>
    <row r="1024" spans="2:3">
      <c r="B1024" s="116" t="s">
        <v>5215</v>
      </c>
      <c r="C1024" t="s">
        <v>5216</v>
      </c>
    </row>
    <row r="1025" spans="2:3">
      <c r="B1025" s="116" t="s">
        <v>5217</v>
      </c>
      <c r="C1025" t="s">
        <v>5218</v>
      </c>
    </row>
    <row r="1026" spans="2:3">
      <c r="B1026" s="116" t="s">
        <v>1491</v>
      </c>
      <c r="C1026" t="s">
        <v>5219</v>
      </c>
    </row>
    <row r="1027" spans="2:3">
      <c r="B1027" s="116" t="s">
        <v>1492</v>
      </c>
      <c r="C1027" t="s">
        <v>5220</v>
      </c>
    </row>
    <row r="1028" spans="2:3">
      <c r="B1028" s="116" t="s">
        <v>1493</v>
      </c>
      <c r="C1028" t="s">
        <v>5221</v>
      </c>
    </row>
    <row r="1029" spans="2:3">
      <c r="B1029" s="116" t="s">
        <v>1494</v>
      </c>
      <c r="C1029" t="s">
        <v>5222</v>
      </c>
    </row>
    <row r="1030" spans="2:3">
      <c r="B1030" s="116" t="s">
        <v>1495</v>
      </c>
      <c r="C1030" t="s">
        <v>5223</v>
      </c>
    </row>
    <row r="1031" spans="2:3">
      <c r="B1031" s="116" t="s">
        <v>1496</v>
      </c>
      <c r="C1031" t="s">
        <v>5224</v>
      </c>
    </row>
    <row r="1032" spans="2:3">
      <c r="B1032" s="116" t="s">
        <v>1497</v>
      </c>
      <c r="C1032" t="s">
        <v>5225</v>
      </c>
    </row>
    <row r="1033" spans="2:3">
      <c r="B1033" s="116" t="s">
        <v>1498</v>
      </c>
      <c r="C1033" t="s">
        <v>1115</v>
      </c>
    </row>
    <row r="1034" spans="2:3">
      <c r="B1034" s="116" t="s">
        <v>1499</v>
      </c>
      <c r="C1034" t="s">
        <v>5226</v>
      </c>
    </row>
    <row r="1035" spans="2:3">
      <c r="B1035" s="116" t="s">
        <v>1500</v>
      </c>
      <c r="C1035" t="s">
        <v>5227</v>
      </c>
    </row>
    <row r="1036" spans="2:3">
      <c r="B1036" s="116" t="s">
        <v>1501</v>
      </c>
      <c r="C1036" t="s">
        <v>5228</v>
      </c>
    </row>
    <row r="1037" spans="2:3">
      <c r="B1037" s="116" t="s">
        <v>1502</v>
      </c>
      <c r="C1037" t="s">
        <v>5229</v>
      </c>
    </row>
    <row r="1038" spans="2:3">
      <c r="B1038" s="116" t="s">
        <v>1503</v>
      </c>
      <c r="C1038" t="s">
        <v>5230</v>
      </c>
    </row>
    <row r="1039" spans="2:3">
      <c r="B1039" s="116" t="s">
        <v>1504</v>
      </c>
      <c r="C1039" t="s">
        <v>5231</v>
      </c>
    </row>
    <row r="1040" spans="2:3">
      <c r="B1040" s="116" t="s">
        <v>1505</v>
      </c>
      <c r="C1040" t="s">
        <v>5232</v>
      </c>
    </row>
    <row r="1041" spans="2:3">
      <c r="B1041" s="116" t="s">
        <v>1506</v>
      </c>
      <c r="C1041" t="s">
        <v>5233</v>
      </c>
    </row>
    <row r="1042" spans="2:3">
      <c r="B1042" s="116" t="s">
        <v>1507</v>
      </c>
      <c r="C1042" t="s">
        <v>5234</v>
      </c>
    </row>
    <row r="1043" spans="2:3">
      <c r="B1043" s="116" t="s">
        <v>1508</v>
      </c>
      <c r="C1043" t="s">
        <v>5235</v>
      </c>
    </row>
    <row r="1044" spans="2:3">
      <c r="B1044" s="116" t="s">
        <v>1509</v>
      </c>
      <c r="C1044" t="s">
        <v>5236</v>
      </c>
    </row>
    <row r="1045" spans="2:3">
      <c r="B1045" s="116" t="s">
        <v>1510</v>
      </c>
      <c r="C1045" t="s">
        <v>5236</v>
      </c>
    </row>
    <row r="1046" spans="2:3">
      <c r="B1046" s="116" t="s">
        <v>1511</v>
      </c>
      <c r="C1046" t="s">
        <v>5237</v>
      </c>
    </row>
    <row r="1047" spans="2:3">
      <c r="B1047" s="116" t="s">
        <v>1512</v>
      </c>
      <c r="C1047" t="s">
        <v>5238</v>
      </c>
    </row>
    <row r="1048" spans="2:3">
      <c r="B1048" s="116" t="s">
        <v>1513</v>
      </c>
      <c r="C1048" t="s">
        <v>5239</v>
      </c>
    </row>
    <row r="1049" spans="2:3">
      <c r="B1049" s="116" t="s">
        <v>1514</v>
      </c>
      <c r="C1049" t="s">
        <v>5240</v>
      </c>
    </row>
    <row r="1050" spans="2:3">
      <c r="B1050" s="116" t="s">
        <v>1515</v>
      </c>
      <c r="C1050" t="s">
        <v>5226</v>
      </c>
    </row>
    <row r="1051" spans="2:3">
      <c r="B1051" s="116" t="s">
        <v>453</v>
      </c>
      <c r="C1051" t="s">
        <v>1116</v>
      </c>
    </row>
    <row r="1052" spans="2:3">
      <c r="B1052" s="116" t="s">
        <v>454</v>
      </c>
      <c r="C1052" t="s">
        <v>5241</v>
      </c>
    </row>
    <row r="1053" spans="2:3">
      <c r="B1053" s="116" t="s">
        <v>455</v>
      </c>
      <c r="C1053" t="s">
        <v>5242</v>
      </c>
    </row>
    <row r="1054" spans="2:3">
      <c r="B1054" s="116" t="s">
        <v>456</v>
      </c>
      <c r="C1054" t="s">
        <v>5243</v>
      </c>
    </row>
    <row r="1055" spans="2:3">
      <c r="B1055" s="116" t="s">
        <v>457</v>
      </c>
      <c r="C1055" t="s">
        <v>5244</v>
      </c>
    </row>
    <row r="1056" spans="2:3">
      <c r="B1056" s="116" t="s">
        <v>458</v>
      </c>
      <c r="C1056" t="s">
        <v>5245</v>
      </c>
    </row>
    <row r="1057" spans="2:3">
      <c r="B1057" s="116" t="s">
        <v>459</v>
      </c>
      <c r="C1057" t="s">
        <v>5246</v>
      </c>
    </row>
    <row r="1058" spans="2:3">
      <c r="B1058" s="116" t="s">
        <v>460</v>
      </c>
      <c r="C1058" t="s">
        <v>5247</v>
      </c>
    </row>
    <row r="1059" spans="2:3">
      <c r="B1059" s="116" t="s">
        <v>461</v>
      </c>
      <c r="C1059" t="s">
        <v>5248</v>
      </c>
    </row>
    <row r="1060" spans="2:3">
      <c r="B1060" s="116" t="s">
        <v>462</v>
      </c>
      <c r="C1060" t="s">
        <v>5249</v>
      </c>
    </row>
    <row r="1061" spans="2:3">
      <c r="B1061" s="116" t="s">
        <v>463</v>
      </c>
      <c r="C1061" t="s">
        <v>1115</v>
      </c>
    </row>
    <row r="1062" spans="2:3">
      <c r="B1062" s="116" t="s">
        <v>1516</v>
      </c>
      <c r="C1062" t="s">
        <v>5250</v>
      </c>
    </row>
    <row r="1063" spans="2:3">
      <c r="B1063" s="116" t="s">
        <v>464</v>
      </c>
      <c r="C1063" t="s">
        <v>5251</v>
      </c>
    </row>
    <row r="1064" spans="2:3">
      <c r="B1064" s="116" t="s">
        <v>465</v>
      </c>
      <c r="C1064" t="s">
        <v>5252</v>
      </c>
    </row>
    <row r="1065" spans="2:3">
      <c r="B1065" s="116" t="s">
        <v>466</v>
      </c>
      <c r="C1065" t="s">
        <v>5253</v>
      </c>
    </row>
    <row r="1066" spans="2:3">
      <c r="B1066" s="116" t="s">
        <v>467</v>
      </c>
      <c r="C1066" t="s">
        <v>5254</v>
      </c>
    </row>
    <row r="1067" spans="2:3">
      <c r="B1067" s="116" t="s">
        <v>468</v>
      </c>
      <c r="C1067" t="s">
        <v>5182</v>
      </c>
    </row>
    <row r="1068" spans="2:3">
      <c r="B1068" s="116" t="s">
        <v>1517</v>
      </c>
      <c r="C1068" t="s">
        <v>5255</v>
      </c>
    </row>
    <row r="1069" spans="2:3">
      <c r="B1069" s="116" t="s">
        <v>1518</v>
      </c>
      <c r="C1069" t="s">
        <v>5256</v>
      </c>
    </row>
    <row r="1070" spans="2:3">
      <c r="B1070" s="116" t="s">
        <v>1519</v>
      </c>
      <c r="C1070" t="s">
        <v>5257</v>
      </c>
    </row>
    <row r="1071" spans="2:3">
      <c r="B1071" s="116" t="s">
        <v>3374</v>
      </c>
      <c r="C1071" t="s">
        <v>1121</v>
      </c>
    </row>
    <row r="1072" spans="2:3">
      <c r="B1072" s="116" t="s">
        <v>1520</v>
      </c>
      <c r="C1072" t="s">
        <v>5258</v>
      </c>
    </row>
    <row r="1073" spans="2:3">
      <c r="B1073" s="116" t="s">
        <v>469</v>
      </c>
      <c r="C1073" t="s">
        <v>5259</v>
      </c>
    </row>
    <row r="1074" spans="2:3">
      <c r="B1074" s="116" t="s">
        <v>3375</v>
      </c>
      <c r="C1074" t="s">
        <v>5260</v>
      </c>
    </row>
    <row r="1075" spans="2:3">
      <c r="B1075" s="116" t="s">
        <v>3376</v>
      </c>
      <c r="C1075" t="s">
        <v>5065</v>
      </c>
    </row>
    <row r="1076" spans="2:3">
      <c r="B1076" s="116" t="s">
        <v>1521</v>
      </c>
      <c r="C1076" t="s">
        <v>5261</v>
      </c>
    </row>
    <row r="1077" spans="2:3">
      <c r="B1077" s="116" t="s">
        <v>1522</v>
      </c>
      <c r="C1077" t="s">
        <v>5262</v>
      </c>
    </row>
    <row r="1078" spans="2:3">
      <c r="B1078" s="116" t="s">
        <v>1523</v>
      </c>
      <c r="C1078" t="s">
        <v>5263</v>
      </c>
    </row>
    <row r="1079" spans="2:3">
      <c r="B1079" s="116" t="s">
        <v>1524</v>
      </c>
      <c r="C1079" t="s">
        <v>5264</v>
      </c>
    </row>
    <row r="1080" spans="2:3">
      <c r="B1080" s="116" t="s">
        <v>1525</v>
      </c>
      <c r="C1080" t="s">
        <v>5265</v>
      </c>
    </row>
    <row r="1081" spans="2:3">
      <c r="B1081" s="116" t="s">
        <v>1526</v>
      </c>
      <c r="C1081" t="s">
        <v>5266</v>
      </c>
    </row>
    <row r="1082" spans="2:3">
      <c r="B1082" s="116" t="s">
        <v>5267</v>
      </c>
      <c r="C1082" t="s">
        <v>5268</v>
      </c>
    </row>
    <row r="1083" spans="2:3">
      <c r="B1083" s="116" t="s">
        <v>1527</v>
      </c>
      <c r="C1083" t="s">
        <v>5269</v>
      </c>
    </row>
    <row r="1084" spans="2:3">
      <c r="B1084" s="116" t="s">
        <v>1528</v>
      </c>
      <c r="C1084" t="s">
        <v>5270</v>
      </c>
    </row>
    <row r="1085" spans="2:3">
      <c r="B1085" s="116" t="s">
        <v>1529</v>
      </c>
      <c r="C1085" t="s">
        <v>5271</v>
      </c>
    </row>
    <row r="1086" spans="2:3">
      <c r="B1086" s="116" t="s">
        <v>470</v>
      </c>
      <c r="C1086" t="s">
        <v>5272</v>
      </c>
    </row>
    <row r="1087" spans="2:3">
      <c r="B1087" s="116" t="s">
        <v>471</v>
      </c>
      <c r="C1087" t="s">
        <v>1067</v>
      </c>
    </row>
    <row r="1088" spans="2:3">
      <c r="B1088" s="116" t="s">
        <v>1530</v>
      </c>
      <c r="C1088" t="s">
        <v>5273</v>
      </c>
    </row>
    <row r="1089" spans="2:3">
      <c r="B1089" s="116" t="s">
        <v>472</v>
      </c>
      <c r="C1089" t="s">
        <v>5274</v>
      </c>
    </row>
    <row r="1090" spans="2:3">
      <c r="B1090" s="116" t="s">
        <v>1531</v>
      </c>
      <c r="C1090" t="s">
        <v>5275</v>
      </c>
    </row>
    <row r="1091" spans="2:3">
      <c r="B1091" s="116" t="s">
        <v>1532</v>
      </c>
      <c r="C1091" t="s">
        <v>5276</v>
      </c>
    </row>
    <row r="1092" spans="2:3">
      <c r="B1092" s="116" t="s">
        <v>1533</v>
      </c>
      <c r="C1092" t="s">
        <v>5277</v>
      </c>
    </row>
    <row r="1093" spans="2:3">
      <c r="B1093" s="116" t="s">
        <v>1534</v>
      </c>
      <c r="C1093" t="s">
        <v>5278</v>
      </c>
    </row>
    <row r="1094" spans="2:3">
      <c r="B1094" s="116" t="s">
        <v>1535</v>
      </c>
      <c r="C1094" t="s">
        <v>3865</v>
      </c>
    </row>
    <row r="1095" spans="2:3">
      <c r="B1095" s="116" t="s">
        <v>1536</v>
      </c>
      <c r="C1095" t="s">
        <v>5279</v>
      </c>
    </row>
    <row r="1096" spans="2:3">
      <c r="B1096" s="116" t="s">
        <v>3377</v>
      </c>
      <c r="C1096" t="s">
        <v>5280</v>
      </c>
    </row>
    <row r="1097" spans="2:3">
      <c r="B1097" s="116" t="s">
        <v>1537</v>
      </c>
      <c r="C1097" t="s">
        <v>5281</v>
      </c>
    </row>
    <row r="1098" spans="2:3">
      <c r="B1098" s="116" t="s">
        <v>3378</v>
      </c>
      <c r="C1098" t="s">
        <v>5282</v>
      </c>
    </row>
    <row r="1099" spans="2:3">
      <c r="B1099" s="116" t="s">
        <v>3379</v>
      </c>
      <c r="C1099" t="s">
        <v>5283</v>
      </c>
    </row>
    <row r="1100" spans="2:3">
      <c r="B1100" s="116" t="s">
        <v>3380</v>
      </c>
      <c r="C1100" t="s">
        <v>5284</v>
      </c>
    </row>
    <row r="1101" spans="2:3">
      <c r="B1101" s="116" t="s">
        <v>3381</v>
      </c>
      <c r="C1101" t="s">
        <v>5285</v>
      </c>
    </row>
    <row r="1102" spans="2:3">
      <c r="B1102" s="116" t="s">
        <v>3382</v>
      </c>
      <c r="C1102" t="s">
        <v>5286</v>
      </c>
    </row>
    <row r="1103" spans="2:3">
      <c r="B1103" s="116" t="s">
        <v>1538</v>
      </c>
      <c r="C1103" t="s">
        <v>5287</v>
      </c>
    </row>
    <row r="1104" spans="2:3">
      <c r="B1104" s="116" t="s">
        <v>473</v>
      </c>
      <c r="C1104" t="s">
        <v>5288</v>
      </c>
    </row>
    <row r="1105" spans="2:3">
      <c r="B1105" s="116" t="s">
        <v>1539</v>
      </c>
      <c r="C1105" t="s">
        <v>5289</v>
      </c>
    </row>
    <row r="1106" spans="2:3">
      <c r="B1106" s="116" t="s">
        <v>3383</v>
      </c>
      <c r="C1106" t="s">
        <v>5290</v>
      </c>
    </row>
    <row r="1107" spans="2:3">
      <c r="B1107" s="116" t="s">
        <v>3792</v>
      </c>
      <c r="C1107" t="s">
        <v>5291</v>
      </c>
    </row>
    <row r="1108" spans="2:3">
      <c r="B1108" s="116" t="s">
        <v>3793</v>
      </c>
      <c r="C1108" t="s">
        <v>5292</v>
      </c>
    </row>
    <row r="1109" spans="2:3">
      <c r="B1109" s="116" t="s">
        <v>474</v>
      </c>
      <c r="C1109" t="s">
        <v>5293</v>
      </c>
    </row>
    <row r="1110" spans="2:3">
      <c r="B1110" s="116" t="s">
        <v>1540</v>
      </c>
      <c r="C1110" t="s">
        <v>5294</v>
      </c>
    </row>
    <row r="1111" spans="2:3">
      <c r="B1111" s="116" t="s">
        <v>475</v>
      </c>
      <c r="C1111" t="s">
        <v>5295</v>
      </c>
    </row>
    <row r="1112" spans="2:3">
      <c r="B1112" s="116" t="s">
        <v>2265</v>
      </c>
      <c r="C1112" t="s">
        <v>4283</v>
      </c>
    </row>
    <row r="1113" spans="2:3">
      <c r="B1113" s="116" t="s">
        <v>1541</v>
      </c>
      <c r="C1113" t="s">
        <v>5296</v>
      </c>
    </row>
    <row r="1114" spans="2:3">
      <c r="B1114" s="116" t="s">
        <v>1542</v>
      </c>
      <c r="C1114" t="s">
        <v>5297</v>
      </c>
    </row>
    <row r="1115" spans="2:3">
      <c r="B1115" s="116" t="s">
        <v>476</v>
      </c>
      <c r="C1115" t="s">
        <v>5298</v>
      </c>
    </row>
    <row r="1116" spans="2:3">
      <c r="B1116" s="116" t="s">
        <v>477</v>
      </c>
      <c r="C1116" t="s">
        <v>5299</v>
      </c>
    </row>
    <row r="1117" spans="2:3">
      <c r="B1117" s="116" t="s">
        <v>3384</v>
      </c>
      <c r="C1117" t="s">
        <v>3385</v>
      </c>
    </row>
    <row r="1118" spans="2:3">
      <c r="B1118" s="116" t="s">
        <v>3386</v>
      </c>
      <c r="C1118" t="s">
        <v>5300</v>
      </c>
    </row>
    <row r="1119" spans="2:3">
      <c r="B1119" s="116" t="s">
        <v>3387</v>
      </c>
      <c r="C1119" t="s">
        <v>5301</v>
      </c>
    </row>
    <row r="1120" spans="2:3">
      <c r="B1120" s="116" t="s">
        <v>3388</v>
      </c>
      <c r="C1120" t="s">
        <v>5302</v>
      </c>
    </row>
    <row r="1121" spans="2:3">
      <c r="B1121" s="116" t="s">
        <v>3389</v>
      </c>
      <c r="C1121" t="s">
        <v>5303</v>
      </c>
    </row>
    <row r="1122" spans="2:3">
      <c r="B1122" s="116" t="s">
        <v>3390</v>
      </c>
      <c r="C1122" t="s">
        <v>5304</v>
      </c>
    </row>
    <row r="1123" spans="2:3">
      <c r="B1123" s="116" t="s">
        <v>3391</v>
      </c>
      <c r="C1123" t="s">
        <v>5067</v>
      </c>
    </row>
    <row r="1124" spans="2:3">
      <c r="B1124" s="116" t="s">
        <v>3392</v>
      </c>
      <c r="C1124" t="s">
        <v>1121</v>
      </c>
    </row>
    <row r="1125" spans="2:3">
      <c r="B1125" s="116" t="s">
        <v>3393</v>
      </c>
      <c r="C1125" t="s">
        <v>5065</v>
      </c>
    </row>
    <row r="1126" spans="2:3">
      <c r="B1126" s="116" t="s">
        <v>3394</v>
      </c>
      <c r="C1126" t="s">
        <v>5305</v>
      </c>
    </row>
    <row r="1127" spans="2:3">
      <c r="B1127" s="116" t="s">
        <v>3395</v>
      </c>
      <c r="C1127" t="s">
        <v>5306</v>
      </c>
    </row>
    <row r="1128" spans="2:3">
      <c r="B1128" s="116" t="s">
        <v>478</v>
      </c>
      <c r="C1128" t="s">
        <v>5307</v>
      </c>
    </row>
    <row r="1129" spans="2:3">
      <c r="B1129" s="116" t="s">
        <v>479</v>
      </c>
      <c r="C1129" t="s">
        <v>5307</v>
      </c>
    </row>
    <row r="1130" spans="2:3">
      <c r="B1130" s="116" t="s">
        <v>1543</v>
      </c>
      <c r="C1130" t="s">
        <v>5308</v>
      </c>
    </row>
    <row r="1131" spans="2:3">
      <c r="B1131" s="116" t="s">
        <v>1544</v>
      </c>
      <c r="C1131" t="s">
        <v>5309</v>
      </c>
    </row>
    <row r="1132" spans="2:3">
      <c r="B1132" s="116" t="s">
        <v>5310</v>
      </c>
      <c r="C1132" t="s">
        <v>5311</v>
      </c>
    </row>
    <row r="1133" spans="2:3">
      <c r="B1133" s="116" t="s">
        <v>1545</v>
      </c>
      <c r="C1133" t="s">
        <v>5312</v>
      </c>
    </row>
    <row r="1134" spans="2:3">
      <c r="B1134" s="116" t="s">
        <v>1546</v>
      </c>
      <c r="C1134" t="s">
        <v>5313</v>
      </c>
    </row>
    <row r="1135" spans="2:3">
      <c r="B1135" s="116" t="s">
        <v>3794</v>
      </c>
      <c r="C1135" t="s">
        <v>5314</v>
      </c>
    </row>
    <row r="1136" spans="2:3">
      <c r="B1136" s="116" t="s">
        <v>1547</v>
      </c>
      <c r="C1136" t="s">
        <v>5315</v>
      </c>
    </row>
    <row r="1137" spans="2:3">
      <c r="B1137" s="116" t="s">
        <v>1548</v>
      </c>
      <c r="C1137" t="s">
        <v>1139</v>
      </c>
    </row>
    <row r="1138" spans="2:3">
      <c r="B1138" s="116" t="s">
        <v>1549</v>
      </c>
      <c r="C1138" t="s">
        <v>1117</v>
      </c>
    </row>
    <row r="1139" spans="2:3">
      <c r="B1139" s="116" t="s">
        <v>1550</v>
      </c>
      <c r="C1139" t="s">
        <v>5316</v>
      </c>
    </row>
    <row r="1140" spans="2:3">
      <c r="B1140" s="116" t="s">
        <v>1551</v>
      </c>
      <c r="C1140" t="s">
        <v>5317</v>
      </c>
    </row>
    <row r="1141" spans="2:3">
      <c r="B1141" s="116" t="s">
        <v>3795</v>
      </c>
      <c r="C1141" t="s">
        <v>5318</v>
      </c>
    </row>
    <row r="1142" spans="2:3">
      <c r="B1142" s="116" t="s">
        <v>5319</v>
      </c>
      <c r="C1142" t="s">
        <v>5320</v>
      </c>
    </row>
    <row r="1143" spans="2:3">
      <c r="B1143" s="116" t="s">
        <v>648</v>
      </c>
      <c r="C1143" t="s">
        <v>5321</v>
      </c>
    </row>
    <row r="1144" spans="2:3">
      <c r="B1144" s="116" t="s">
        <v>1552</v>
      </c>
      <c r="C1144" t="s">
        <v>5322</v>
      </c>
    </row>
    <row r="1145" spans="2:3">
      <c r="B1145" s="116" t="s">
        <v>1553</v>
      </c>
      <c r="C1145" t="s">
        <v>5323</v>
      </c>
    </row>
    <row r="1146" spans="2:3">
      <c r="B1146" s="116" t="s">
        <v>1554</v>
      </c>
      <c r="C1146" t="s">
        <v>5324</v>
      </c>
    </row>
    <row r="1147" spans="2:3">
      <c r="B1147" s="116" t="s">
        <v>1555</v>
      </c>
      <c r="C1147" t="s">
        <v>5325</v>
      </c>
    </row>
    <row r="1148" spans="2:3">
      <c r="B1148" s="116" t="s">
        <v>1556</v>
      </c>
      <c r="C1148" t="s">
        <v>5326</v>
      </c>
    </row>
    <row r="1149" spans="2:3">
      <c r="B1149" s="116" t="s">
        <v>1557</v>
      </c>
      <c r="C1149" t="s">
        <v>5327</v>
      </c>
    </row>
    <row r="1150" spans="2:3">
      <c r="B1150" s="116" t="s">
        <v>1558</v>
      </c>
      <c r="C1150" t="s">
        <v>5328</v>
      </c>
    </row>
    <row r="1151" spans="2:3">
      <c r="B1151" s="116" t="s">
        <v>1559</v>
      </c>
      <c r="C1151" t="s">
        <v>5329</v>
      </c>
    </row>
    <row r="1152" spans="2:3">
      <c r="B1152" s="116" t="s">
        <v>480</v>
      </c>
      <c r="C1152" t="s">
        <v>5330</v>
      </c>
    </row>
    <row r="1153" spans="2:3">
      <c r="B1153" s="116" t="s">
        <v>1560</v>
      </c>
      <c r="C1153" t="s">
        <v>5331</v>
      </c>
    </row>
    <row r="1154" spans="2:3">
      <c r="B1154" s="116" t="s">
        <v>1561</v>
      </c>
      <c r="C1154" t="s">
        <v>5332</v>
      </c>
    </row>
    <row r="1155" spans="2:3">
      <c r="B1155" s="116" t="s">
        <v>1562</v>
      </c>
      <c r="C1155" t="s">
        <v>5333</v>
      </c>
    </row>
    <row r="1156" spans="2:3">
      <c r="B1156" s="116" t="s">
        <v>1563</v>
      </c>
      <c r="C1156" t="s">
        <v>5334</v>
      </c>
    </row>
    <row r="1157" spans="2:3">
      <c r="B1157" s="116" t="s">
        <v>1564</v>
      </c>
      <c r="C1157" t="s">
        <v>5335</v>
      </c>
    </row>
    <row r="1158" spans="2:3">
      <c r="B1158" s="116" t="s">
        <v>1565</v>
      </c>
      <c r="C1158" t="s">
        <v>5336</v>
      </c>
    </row>
    <row r="1159" spans="2:3">
      <c r="B1159" s="116" t="s">
        <v>1566</v>
      </c>
      <c r="C1159" t="s">
        <v>5337</v>
      </c>
    </row>
    <row r="1160" spans="2:3">
      <c r="B1160" s="116" t="s">
        <v>1567</v>
      </c>
      <c r="C1160" t="s">
        <v>5338</v>
      </c>
    </row>
    <row r="1161" spans="2:3">
      <c r="B1161" s="116" t="s">
        <v>481</v>
      </c>
      <c r="C1161" t="s">
        <v>1118</v>
      </c>
    </row>
    <row r="1162" spans="2:3">
      <c r="B1162" s="116" t="s">
        <v>482</v>
      </c>
      <c r="C1162" t="s">
        <v>5339</v>
      </c>
    </row>
    <row r="1163" spans="2:3">
      <c r="B1163" s="116" t="s">
        <v>483</v>
      </c>
      <c r="C1163" t="s">
        <v>5340</v>
      </c>
    </row>
    <row r="1164" spans="2:3">
      <c r="B1164" s="116" t="s">
        <v>1568</v>
      </c>
      <c r="C1164" t="s">
        <v>5239</v>
      </c>
    </row>
    <row r="1165" spans="2:3">
      <c r="B1165" s="116" t="s">
        <v>1569</v>
      </c>
      <c r="C1165" t="s">
        <v>5341</v>
      </c>
    </row>
    <row r="1166" spans="2:3">
      <c r="B1166" s="116" t="s">
        <v>1570</v>
      </c>
      <c r="C1166" t="s">
        <v>5342</v>
      </c>
    </row>
    <row r="1167" spans="2:3">
      <c r="B1167" s="116" t="s">
        <v>1571</v>
      </c>
      <c r="C1167" t="s">
        <v>5343</v>
      </c>
    </row>
    <row r="1168" spans="2:3">
      <c r="B1168" s="116" t="s">
        <v>1572</v>
      </c>
      <c r="C1168" t="s">
        <v>5344</v>
      </c>
    </row>
    <row r="1169" spans="2:3">
      <c r="B1169" s="116" t="s">
        <v>1573</v>
      </c>
      <c r="C1169" t="s">
        <v>5345</v>
      </c>
    </row>
    <row r="1170" spans="2:3">
      <c r="B1170" s="116" t="s">
        <v>1574</v>
      </c>
      <c r="C1170" t="s">
        <v>5346</v>
      </c>
    </row>
    <row r="1171" spans="2:3">
      <c r="B1171" s="116" t="s">
        <v>1575</v>
      </c>
      <c r="C1171" t="s">
        <v>5347</v>
      </c>
    </row>
    <row r="1172" spans="2:3">
      <c r="B1172" s="116" t="s">
        <v>1576</v>
      </c>
      <c r="C1172" t="s">
        <v>5348</v>
      </c>
    </row>
    <row r="1173" spans="2:3">
      <c r="B1173" s="116" t="s">
        <v>1577</v>
      </c>
      <c r="C1173" t="s">
        <v>5349</v>
      </c>
    </row>
    <row r="1174" spans="2:3">
      <c r="B1174" s="116" t="s">
        <v>1578</v>
      </c>
      <c r="C1174" t="s">
        <v>5350</v>
      </c>
    </row>
    <row r="1175" spans="2:3">
      <c r="B1175" s="116" t="s">
        <v>1579</v>
      </c>
      <c r="C1175" t="s">
        <v>5351</v>
      </c>
    </row>
    <row r="1176" spans="2:3">
      <c r="B1176" s="116" t="s">
        <v>1580</v>
      </c>
      <c r="C1176" t="s">
        <v>5352</v>
      </c>
    </row>
    <row r="1177" spans="2:3">
      <c r="B1177" s="116" t="s">
        <v>1581</v>
      </c>
      <c r="C1177" t="s">
        <v>5353</v>
      </c>
    </row>
    <row r="1178" spans="2:3">
      <c r="B1178" s="116" t="s">
        <v>1582</v>
      </c>
      <c r="C1178" t="s">
        <v>5354</v>
      </c>
    </row>
    <row r="1179" spans="2:3">
      <c r="B1179" s="116" t="s">
        <v>1583</v>
      </c>
      <c r="C1179" t="s">
        <v>1056</v>
      </c>
    </row>
    <row r="1180" spans="2:3">
      <c r="B1180" s="116" t="s">
        <v>3396</v>
      </c>
      <c r="C1180" t="s">
        <v>5355</v>
      </c>
    </row>
    <row r="1181" spans="2:3">
      <c r="B1181" s="116" t="s">
        <v>3397</v>
      </c>
      <c r="C1181" t="s">
        <v>5356</v>
      </c>
    </row>
    <row r="1182" spans="2:3">
      <c r="B1182" s="116" t="s">
        <v>3398</v>
      </c>
      <c r="C1182" t="s">
        <v>3111</v>
      </c>
    </row>
    <row r="1183" spans="2:3">
      <c r="B1183" s="116" t="s">
        <v>3796</v>
      </c>
      <c r="C1183" t="s">
        <v>5357</v>
      </c>
    </row>
    <row r="1184" spans="2:3">
      <c r="B1184" s="116" t="s">
        <v>3797</v>
      </c>
      <c r="C1184" t="s">
        <v>5358</v>
      </c>
    </row>
    <row r="1185" spans="2:3">
      <c r="B1185" s="116" t="s">
        <v>649</v>
      </c>
      <c r="C1185" t="s">
        <v>1119</v>
      </c>
    </row>
    <row r="1186" spans="2:3">
      <c r="B1186" s="116" t="s">
        <v>650</v>
      </c>
      <c r="C1186" t="s">
        <v>5359</v>
      </c>
    </row>
    <row r="1187" spans="2:3">
      <c r="B1187" s="116" t="s">
        <v>654</v>
      </c>
      <c r="C1187" t="s">
        <v>5360</v>
      </c>
    </row>
    <row r="1188" spans="2:3">
      <c r="B1188" s="116" t="s">
        <v>651</v>
      </c>
      <c r="C1188" t="s">
        <v>5361</v>
      </c>
    </row>
    <row r="1189" spans="2:3">
      <c r="B1189" s="116" t="s">
        <v>3399</v>
      </c>
      <c r="C1189" t="s">
        <v>5362</v>
      </c>
    </row>
    <row r="1190" spans="2:3">
      <c r="B1190" s="116" t="s">
        <v>652</v>
      </c>
      <c r="C1190" t="s">
        <v>5363</v>
      </c>
    </row>
    <row r="1191" spans="2:3">
      <c r="B1191" s="116" t="s">
        <v>655</v>
      </c>
      <c r="C1191" t="s">
        <v>5364</v>
      </c>
    </row>
    <row r="1192" spans="2:3">
      <c r="B1192" s="116" t="s">
        <v>653</v>
      </c>
      <c r="C1192" t="s">
        <v>5365</v>
      </c>
    </row>
    <row r="1193" spans="2:3">
      <c r="B1193" s="116" t="s">
        <v>656</v>
      </c>
      <c r="C1193" t="s">
        <v>5366</v>
      </c>
    </row>
    <row r="1194" spans="2:3">
      <c r="B1194" s="116" t="s">
        <v>657</v>
      </c>
      <c r="C1194" t="s">
        <v>5367</v>
      </c>
    </row>
    <row r="1195" spans="2:3">
      <c r="B1195" s="116" t="s">
        <v>1584</v>
      </c>
      <c r="C1195" t="s">
        <v>5368</v>
      </c>
    </row>
    <row r="1196" spans="2:3">
      <c r="B1196" s="116" t="s">
        <v>658</v>
      </c>
      <c r="C1196" t="s">
        <v>5369</v>
      </c>
    </row>
    <row r="1197" spans="2:3">
      <c r="B1197" s="116" t="s">
        <v>659</v>
      </c>
      <c r="C1197" t="s">
        <v>5370</v>
      </c>
    </row>
    <row r="1198" spans="2:3">
      <c r="B1198" s="116" t="s">
        <v>1585</v>
      </c>
      <c r="C1198" t="s">
        <v>5371</v>
      </c>
    </row>
    <row r="1199" spans="2:3">
      <c r="B1199" s="116" t="s">
        <v>660</v>
      </c>
      <c r="C1199" t="s">
        <v>5372</v>
      </c>
    </row>
    <row r="1200" spans="2:3">
      <c r="B1200" s="116" t="s">
        <v>661</v>
      </c>
      <c r="C1200" t="s">
        <v>5373</v>
      </c>
    </row>
    <row r="1201" spans="2:3">
      <c r="B1201" s="116" t="s">
        <v>662</v>
      </c>
      <c r="C1201" t="s">
        <v>5374</v>
      </c>
    </row>
    <row r="1202" spans="2:3">
      <c r="B1202" s="116" t="s">
        <v>1586</v>
      </c>
      <c r="C1202" t="s">
        <v>5375</v>
      </c>
    </row>
    <row r="1203" spans="2:3">
      <c r="B1203" s="116" t="s">
        <v>663</v>
      </c>
      <c r="C1203" t="s">
        <v>5376</v>
      </c>
    </row>
    <row r="1204" spans="2:3">
      <c r="B1204" s="116" t="s">
        <v>1587</v>
      </c>
      <c r="C1204" t="s">
        <v>5377</v>
      </c>
    </row>
    <row r="1205" spans="2:3">
      <c r="B1205" s="116" t="s">
        <v>664</v>
      </c>
      <c r="C1205" t="s">
        <v>5378</v>
      </c>
    </row>
    <row r="1206" spans="2:3">
      <c r="B1206" s="116" t="s">
        <v>665</v>
      </c>
      <c r="C1206" t="s">
        <v>5379</v>
      </c>
    </row>
    <row r="1207" spans="2:3">
      <c r="B1207" s="116" t="s">
        <v>666</v>
      </c>
      <c r="C1207" t="s">
        <v>5380</v>
      </c>
    </row>
    <row r="1208" spans="2:3">
      <c r="B1208" s="116" t="s">
        <v>1588</v>
      </c>
      <c r="C1208" t="s">
        <v>5381</v>
      </c>
    </row>
    <row r="1209" spans="2:3">
      <c r="B1209" s="116" t="s">
        <v>667</v>
      </c>
      <c r="C1209" t="s">
        <v>5382</v>
      </c>
    </row>
    <row r="1210" spans="2:3">
      <c r="B1210" s="116" t="s">
        <v>668</v>
      </c>
      <c r="C1210" t="s">
        <v>5383</v>
      </c>
    </row>
    <row r="1211" spans="2:3">
      <c r="B1211" s="116" t="s">
        <v>669</v>
      </c>
      <c r="C1211" t="s">
        <v>5384</v>
      </c>
    </row>
    <row r="1212" spans="2:3">
      <c r="B1212" s="116" t="s">
        <v>670</v>
      </c>
      <c r="C1212" t="s">
        <v>5385</v>
      </c>
    </row>
    <row r="1213" spans="2:3">
      <c r="B1213" s="116" t="s">
        <v>1589</v>
      </c>
      <c r="C1213" t="s">
        <v>5386</v>
      </c>
    </row>
    <row r="1214" spans="2:3">
      <c r="B1214" s="116" t="s">
        <v>671</v>
      </c>
      <c r="C1214" t="s">
        <v>5387</v>
      </c>
    </row>
    <row r="1215" spans="2:3">
      <c r="B1215" s="116" t="s">
        <v>672</v>
      </c>
      <c r="C1215" t="s">
        <v>5388</v>
      </c>
    </row>
    <row r="1216" spans="2:3">
      <c r="B1216" s="116" t="s">
        <v>673</v>
      </c>
      <c r="C1216" t="s">
        <v>5389</v>
      </c>
    </row>
    <row r="1217" spans="2:3">
      <c r="B1217" s="116" t="s">
        <v>674</v>
      </c>
      <c r="C1217" t="s">
        <v>5390</v>
      </c>
    </row>
    <row r="1218" spans="2:3">
      <c r="B1218" s="116" t="s">
        <v>675</v>
      </c>
      <c r="C1218" t="s">
        <v>5391</v>
      </c>
    </row>
    <row r="1219" spans="2:3">
      <c r="B1219" s="116" t="s">
        <v>676</v>
      </c>
      <c r="C1219" t="s">
        <v>5392</v>
      </c>
    </row>
    <row r="1220" spans="2:3">
      <c r="B1220" s="116" t="s">
        <v>677</v>
      </c>
      <c r="C1220" t="s">
        <v>5393</v>
      </c>
    </row>
    <row r="1221" spans="2:3">
      <c r="B1221" s="116" t="s">
        <v>1590</v>
      </c>
      <c r="C1221" t="s">
        <v>5394</v>
      </c>
    </row>
    <row r="1222" spans="2:3">
      <c r="B1222" s="116" t="s">
        <v>1591</v>
      </c>
      <c r="C1222" t="s">
        <v>5395</v>
      </c>
    </row>
    <row r="1223" spans="2:3">
      <c r="B1223" s="116" t="s">
        <v>1592</v>
      </c>
      <c r="C1223" t="s">
        <v>5396</v>
      </c>
    </row>
    <row r="1224" spans="2:3">
      <c r="B1224" s="116" t="s">
        <v>1593</v>
      </c>
      <c r="C1224" t="s">
        <v>5397</v>
      </c>
    </row>
    <row r="1225" spans="2:3">
      <c r="B1225" s="116" t="s">
        <v>1594</v>
      </c>
      <c r="C1225" t="s">
        <v>5398</v>
      </c>
    </row>
    <row r="1226" spans="2:3">
      <c r="B1226" s="116" t="s">
        <v>3798</v>
      </c>
      <c r="C1226" t="s">
        <v>5104</v>
      </c>
    </row>
    <row r="1227" spans="2:3">
      <c r="B1227" s="116" t="s">
        <v>1595</v>
      </c>
      <c r="C1227" t="s">
        <v>5399</v>
      </c>
    </row>
    <row r="1228" spans="2:3">
      <c r="B1228" s="116" t="s">
        <v>678</v>
      </c>
      <c r="C1228" t="s">
        <v>5400</v>
      </c>
    </row>
    <row r="1229" spans="2:3">
      <c r="B1229" s="116" t="s">
        <v>1596</v>
      </c>
      <c r="C1229" t="s">
        <v>5401</v>
      </c>
    </row>
    <row r="1230" spans="2:3">
      <c r="B1230" s="116" t="s">
        <v>1597</v>
      </c>
      <c r="C1230" t="s">
        <v>5402</v>
      </c>
    </row>
    <row r="1231" spans="2:3">
      <c r="B1231" s="116" t="s">
        <v>1598</v>
      </c>
      <c r="C1231" t="s">
        <v>5403</v>
      </c>
    </row>
    <row r="1232" spans="2:3">
      <c r="B1232" s="116" t="s">
        <v>1599</v>
      </c>
      <c r="C1232" t="s">
        <v>5404</v>
      </c>
    </row>
    <row r="1233" spans="2:3">
      <c r="B1233" s="116" t="s">
        <v>1600</v>
      </c>
      <c r="C1233" t="s">
        <v>1120</v>
      </c>
    </row>
    <row r="1234" spans="2:3">
      <c r="B1234" s="116" t="s">
        <v>1601</v>
      </c>
      <c r="C1234" t="s">
        <v>5405</v>
      </c>
    </row>
    <row r="1235" spans="2:3">
      <c r="B1235" s="116" t="s">
        <v>679</v>
      </c>
      <c r="C1235" t="s">
        <v>5406</v>
      </c>
    </row>
    <row r="1236" spans="2:3">
      <c r="B1236" s="116" t="s">
        <v>680</v>
      </c>
      <c r="C1236" t="s">
        <v>5407</v>
      </c>
    </row>
    <row r="1237" spans="2:3">
      <c r="B1237" s="116" t="s">
        <v>681</v>
      </c>
      <c r="C1237" t="s">
        <v>5408</v>
      </c>
    </row>
    <row r="1238" spans="2:3">
      <c r="B1238" s="116" t="s">
        <v>1602</v>
      </c>
      <c r="C1238" t="s">
        <v>5409</v>
      </c>
    </row>
    <row r="1239" spans="2:3">
      <c r="B1239" s="116" t="s">
        <v>484</v>
      </c>
      <c r="C1239" t="s">
        <v>5410</v>
      </c>
    </row>
    <row r="1240" spans="2:3">
      <c r="B1240" s="116" t="s">
        <v>1603</v>
      </c>
      <c r="C1240" t="s">
        <v>5411</v>
      </c>
    </row>
    <row r="1241" spans="2:3">
      <c r="B1241" s="116" t="s">
        <v>1604</v>
      </c>
      <c r="C1241" t="s">
        <v>5412</v>
      </c>
    </row>
    <row r="1242" spans="2:3">
      <c r="B1242" s="116" t="s">
        <v>682</v>
      </c>
      <c r="C1242" t="s">
        <v>5413</v>
      </c>
    </row>
    <row r="1243" spans="2:3">
      <c r="B1243" s="116" t="s">
        <v>1605</v>
      </c>
      <c r="C1243" t="s">
        <v>5414</v>
      </c>
    </row>
    <row r="1244" spans="2:3">
      <c r="B1244" s="116" t="s">
        <v>485</v>
      </c>
      <c r="C1244" t="s">
        <v>5415</v>
      </c>
    </row>
    <row r="1245" spans="2:3">
      <c r="B1245" s="116" t="s">
        <v>486</v>
      </c>
      <c r="C1245" t="s">
        <v>5416</v>
      </c>
    </row>
    <row r="1246" spans="2:3">
      <c r="B1246" s="116" t="s">
        <v>1606</v>
      </c>
      <c r="C1246" t="s">
        <v>5417</v>
      </c>
    </row>
    <row r="1247" spans="2:3">
      <c r="B1247" s="116" t="s">
        <v>685</v>
      </c>
      <c r="C1247" t="s">
        <v>5418</v>
      </c>
    </row>
    <row r="1248" spans="2:3">
      <c r="B1248" s="116" t="s">
        <v>683</v>
      </c>
      <c r="C1248" t="s">
        <v>5419</v>
      </c>
    </row>
    <row r="1249" spans="2:3">
      <c r="B1249" s="116" t="s">
        <v>684</v>
      </c>
      <c r="C1249" t="s">
        <v>4329</v>
      </c>
    </row>
    <row r="1250" spans="2:3">
      <c r="B1250" s="116" t="s">
        <v>686</v>
      </c>
      <c r="C1250" t="s">
        <v>5420</v>
      </c>
    </row>
    <row r="1251" spans="2:3">
      <c r="B1251" s="116" t="s">
        <v>487</v>
      </c>
      <c r="C1251" t="s">
        <v>5421</v>
      </c>
    </row>
    <row r="1252" spans="2:3">
      <c r="B1252" s="116" t="s">
        <v>488</v>
      </c>
      <c r="C1252" t="s">
        <v>5422</v>
      </c>
    </row>
    <row r="1253" spans="2:3">
      <c r="B1253" s="116" t="s">
        <v>1607</v>
      </c>
      <c r="C1253" t="s">
        <v>5423</v>
      </c>
    </row>
    <row r="1254" spans="2:3">
      <c r="B1254" s="116" t="s">
        <v>489</v>
      </c>
      <c r="C1254" t="s">
        <v>5424</v>
      </c>
    </row>
    <row r="1255" spans="2:3">
      <c r="B1255" s="116" t="s">
        <v>1608</v>
      </c>
      <c r="C1255" t="s">
        <v>5425</v>
      </c>
    </row>
    <row r="1256" spans="2:3">
      <c r="B1256" s="116" t="s">
        <v>3400</v>
      </c>
      <c r="C1256" t="s">
        <v>5379</v>
      </c>
    </row>
    <row r="1257" spans="2:3">
      <c r="B1257" s="116" t="s">
        <v>687</v>
      </c>
      <c r="C1257" t="s">
        <v>5304</v>
      </c>
    </row>
    <row r="1258" spans="2:3">
      <c r="B1258" s="116" t="s">
        <v>5426</v>
      </c>
      <c r="C1258" t="s">
        <v>5067</v>
      </c>
    </row>
    <row r="1259" spans="2:3">
      <c r="B1259" s="116" t="s">
        <v>688</v>
      </c>
      <c r="C1259" t="s">
        <v>1121</v>
      </c>
    </row>
    <row r="1260" spans="2:3">
      <c r="B1260" s="116" t="s">
        <v>5427</v>
      </c>
      <c r="C1260" t="s">
        <v>5065</v>
      </c>
    </row>
    <row r="1261" spans="2:3">
      <c r="B1261" s="116" t="s">
        <v>689</v>
      </c>
      <c r="C1261" t="s">
        <v>5428</v>
      </c>
    </row>
    <row r="1262" spans="2:3">
      <c r="B1262" s="116" t="s">
        <v>1609</v>
      </c>
      <c r="C1262" t="s">
        <v>1122</v>
      </c>
    </row>
    <row r="1263" spans="2:3">
      <c r="B1263" s="116" t="s">
        <v>490</v>
      </c>
      <c r="C1263" t="s">
        <v>5429</v>
      </c>
    </row>
    <row r="1264" spans="2:3">
      <c r="B1264" s="116" t="s">
        <v>1610</v>
      </c>
      <c r="C1264" t="s">
        <v>5430</v>
      </c>
    </row>
    <row r="1265" spans="2:3">
      <c r="B1265" s="116" t="s">
        <v>690</v>
      </c>
      <c r="C1265" t="s">
        <v>1123</v>
      </c>
    </row>
    <row r="1266" spans="2:3">
      <c r="B1266" s="116" t="s">
        <v>691</v>
      </c>
      <c r="C1266" t="s">
        <v>5431</v>
      </c>
    </row>
    <row r="1267" spans="2:3">
      <c r="B1267" s="116" t="s">
        <v>692</v>
      </c>
      <c r="C1267" t="s">
        <v>5432</v>
      </c>
    </row>
    <row r="1268" spans="2:3">
      <c r="B1268" s="116" t="s">
        <v>693</v>
      </c>
      <c r="C1268" t="s">
        <v>5433</v>
      </c>
    </row>
    <row r="1269" spans="2:3">
      <c r="B1269" s="116" t="s">
        <v>491</v>
      </c>
      <c r="C1269" t="s">
        <v>5434</v>
      </c>
    </row>
    <row r="1270" spans="2:3">
      <c r="B1270" s="116" t="s">
        <v>694</v>
      </c>
      <c r="C1270" t="s">
        <v>5435</v>
      </c>
    </row>
    <row r="1271" spans="2:3">
      <c r="B1271" s="116" t="s">
        <v>492</v>
      </c>
      <c r="C1271" t="s">
        <v>5436</v>
      </c>
    </row>
    <row r="1272" spans="2:3">
      <c r="B1272" s="116" t="s">
        <v>695</v>
      </c>
      <c r="C1272" t="s">
        <v>5437</v>
      </c>
    </row>
    <row r="1273" spans="2:3">
      <c r="B1273" s="116" t="s">
        <v>696</v>
      </c>
      <c r="C1273" t="s">
        <v>5438</v>
      </c>
    </row>
    <row r="1274" spans="2:3">
      <c r="B1274" s="116" t="s">
        <v>1611</v>
      </c>
      <c r="C1274" t="s">
        <v>5439</v>
      </c>
    </row>
    <row r="1275" spans="2:3">
      <c r="B1275" s="116" t="s">
        <v>1612</v>
      </c>
      <c r="C1275" t="s">
        <v>5440</v>
      </c>
    </row>
    <row r="1276" spans="2:3">
      <c r="B1276" s="116" t="s">
        <v>1613</v>
      </c>
      <c r="C1276" t="s">
        <v>1100</v>
      </c>
    </row>
    <row r="1277" spans="2:3">
      <c r="B1277" s="116" t="s">
        <v>3401</v>
      </c>
      <c r="C1277" t="s">
        <v>5441</v>
      </c>
    </row>
    <row r="1278" spans="2:3">
      <c r="B1278" s="116" t="s">
        <v>3402</v>
      </c>
      <c r="C1278" t="s">
        <v>5442</v>
      </c>
    </row>
    <row r="1279" spans="2:3">
      <c r="B1279" s="116" t="s">
        <v>3403</v>
      </c>
      <c r="C1279" t="s">
        <v>5443</v>
      </c>
    </row>
    <row r="1280" spans="2:3">
      <c r="B1280" s="116" t="s">
        <v>1614</v>
      </c>
      <c r="C1280" t="s">
        <v>1126</v>
      </c>
    </row>
    <row r="1281" spans="2:3">
      <c r="B1281" s="116" t="s">
        <v>1615</v>
      </c>
      <c r="C1281" t="s">
        <v>5444</v>
      </c>
    </row>
    <row r="1282" spans="2:3">
      <c r="B1282" s="116" t="s">
        <v>1616</v>
      </c>
      <c r="C1282" t="s">
        <v>5444</v>
      </c>
    </row>
    <row r="1283" spans="2:3">
      <c r="B1283" s="116" t="s">
        <v>1617</v>
      </c>
      <c r="C1283" t="s">
        <v>5445</v>
      </c>
    </row>
    <row r="1284" spans="2:3">
      <c r="B1284" s="116" t="s">
        <v>1618</v>
      </c>
      <c r="C1284" t="s">
        <v>5446</v>
      </c>
    </row>
    <row r="1285" spans="2:3">
      <c r="B1285" s="116" t="s">
        <v>1619</v>
      </c>
      <c r="C1285" t="s">
        <v>5447</v>
      </c>
    </row>
    <row r="1286" spans="2:3">
      <c r="B1286" s="116" t="s">
        <v>1620</v>
      </c>
      <c r="C1286" t="s">
        <v>5448</v>
      </c>
    </row>
    <row r="1287" spans="2:3">
      <c r="B1287" s="116" t="s">
        <v>1621</v>
      </c>
      <c r="C1287" t="s">
        <v>5399</v>
      </c>
    </row>
    <row r="1288" spans="2:3">
      <c r="B1288" s="116" t="s">
        <v>1622</v>
      </c>
      <c r="C1288" t="s">
        <v>5444</v>
      </c>
    </row>
    <row r="1289" spans="2:3">
      <c r="B1289" s="116" t="s">
        <v>1623</v>
      </c>
      <c r="C1289" t="s">
        <v>5449</v>
      </c>
    </row>
    <row r="1290" spans="2:3">
      <c r="B1290" s="116" t="s">
        <v>1624</v>
      </c>
      <c r="C1290" t="s">
        <v>5450</v>
      </c>
    </row>
    <row r="1291" spans="2:3">
      <c r="B1291" s="116" t="s">
        <v>697</v>
      </c>
      <c r="C1291" t="s">
        <v>5451</v>
      </c>
    </row>
    <row r="1292" spans="2:3">
      <c r="B1292" s="116" t="s">
        <v>493</v>
      </c>
      <c r="C1292" t="s">
        <v>5452</v>
      </c>
    </row>
    <row r="1293" spans="2:3">
      <c r="B1293" s="116" t="s">
        <v>698</v>
      </c>
      <c r="C1293" t="s">
        <v>5453</v>
      </c>
    </row>
    <row r="1294" spans="2:3">
      <c r="B1294" s="116" t="s">
        <v>3404</v>
      </c>
      <c r="C1294" t="s">
        <v>1163</v>
      </c>
    </row>
    <row r="1295" spans="2:3">
      <c r="B1295" s="116" t="s">
        <v>3799</v>
      </c>
      <c r="C1295" t="s">
        <v>5454</v>
      </c>
    </row>
    <row r="1296" spans="2:3">
      <c r="B1296" s="116" t="s">
        <v>3800</v>
      </c>
      <c r="C1296" t="s">
        <v>5455</v>
      </c>
    </row>
    <row r="1297" spans="2:3">
      <c r="B1297" s="116" t="s">
        <v>3801</v>
      </c>
      <c r="C1297" t="s">
        <v>4869</v>
      </c>
    </row>
    <row r="1298" spans="2:3">
      <c r="B1298" s="116" t="s">
        <v>3802</v>
      </c>
      <c r="C1298" t="s">
        <v>4871</v>
      </c>
    </row>
    <row r="1299" spans="2:3">
      <c r="B1299" s="116" t="s">
        <v>494</v>
      </c>
      <c r="C1299" t="s">
        <v>3803</v>
      </c>
    </row>
    <row r="1300" spans="2:3">
      <c r="B1300" s="116" t="s">
        <v>3804</v>
      </c>
      <c r="C1300" t="s">
        <v>3805</v>
      </c>
    </row>
    <row r="1301" spans="2:3">
      <c r="B1301" s="116" t="s">
        <v>495</v>
      </c>
      <c r="C1301" t="s">
        <v>3806</v>
      </c>
    </row>
    <row r="1302" spans="2:3">
      <c r="B1302" s="116" t="s">
        <v>496</v>
      </c>
      <c r="C1302" t="s">
        <v>3807</v>
      </c>
    </row>
    <row r="1303" spans="2:3">
      <c r="B1303" s="116" t="s">
        <v>497</v>
      </c>
      <c r="C1303" t="s">
        <v>5456</v>
      </c>
    </row>
    <row r="1304" spans="2:3">
      <c r="B1304" s="116" t="s">
        <v>699</v>
      </c>
      <c r="C1304" t="s">
        <v>1092</v>
      </c>
    </row>
    <row r="1305" spans="2:3">
      <c r="B1305" s="116" t="s">
        <v>700</v>
      </c>
      <c r="C1305" t="s">
        <v>1127</v>
      </c>
    </row>
    <row r="1306" spans="2:3">
      <c r="B1306" s="116" t="s">
        <v>701</v>
      </c>
      <c r="C1306" t="s">
        <v>1128</v>
      </c>
    </row>
    <row r="1307" spans="2:3">
      <c r="B1307" s="116" t="s">
        <v>702</v>
      </c>
      <c r="C1307" t="s">
        <v>5457</v>
      </c>
    </row>
    <row r="1308" spans="2:3">
      <c r="B1308" s="116" t="s">
        <v>703</v>
      </c>
      <c r="C1308" t="s">
        <v>5458</v>
      </c>
    </row>
    <row r="1309" spans="2:3">
      <c r="B1309" s="116" t="s">
        <v>704</v>
      </c>
      <c r="C1309" t="s">
        <v>5459</v>
      </c>
    </row>
    <row r="1310" spans="2:3">
      <c r="B1310" s="116" t="s">
        <v>705</v>
      </c>
      <c r="C1310" t="s">
        <v>5460</v>
      </c>
    </row>
    <row r="1311" spans="2:3">
      <c r="B1311" s="116" t="s">
        <v>706</v>
      </c>
      <c r="C1311" t="s">
        <v>5461</v>
      </c>
    </row>
    <row r="1312" spans="2:3">
      <c r="B1312" s="116" t="s">
        <v>1625</v>
      </c>
      <c r="C1312" t="s">
        <v>4260</v>
      </c>
    </row>
    <row r="1313" spans="2:3">
      <c r="B1313" s="116" t="s">
        <v>707</v>
      </c>
      <c r="C1313" t="s">
        <v>5462</v>
      </c>
    </row>
    <row r="1314" spans="2:3">
      <c r="B1314" s="116" t="s">
        <v>1626</v>
      </c>
      <c r="C1314" t="s">
        <v>5463</v>
      </c>
    </row>
    <row r="1315" spans="2:3">
      <c r="B1315" s="116" t="s">
        <v>1627</v>
      </c>
      <c r="C1315" t="s">
        <v>5464</v>
      </c>
    </row>
    <row r="1316" spans="2:3">
      <c r="B1316" s="116" t="s">
        <v>1628</v>
      </c>
      <c r="C1316" t="s">
        <v>5465</v>
      </c>
    </row>
    <row r="1317" spans="2:3">
      <c r="B1317" s="116" t="s">
        <v>1629</v>
      </c>
      <c r="C1317" t="s">
        <v>1129</v>
      </c>
    </row>
    <row r="1318" spans="2:3">
      <c r="B1318" s="116" t="s">
        <v>498</v>
      </c>
      <c r="C1318" t="s">
        <v>5466</v>
      </c>
    </row>
    <row r="1319" spans="2:3">
      <c r="B1319" s="116" t="s">
        <v>499</v>
      </c>
      <c r="C1319" t="s">
        <v>5467</v>
      </c>
    </row>
    <row r="1320" spans="2:3">
      <c r="B1320" s="116" t="s">
        <v>3405</v>
      </c>
      <c r="C1320" t="s">
        <v>5468</v>
      </c>
    </row>
    <row r="1321" spans="2:3">
      <c r="B1321" s="116" t="s">
        <v>3406</v>
      </c>
      <c r="C1321" t="s">
        <v>5469</v>
      </c>
    </row>
    <row r="1322" spans="2:3">
      <c r="B1322" s="116" t="s">
        <v>3407</v>
      </c>
      <c r="C1322" t="s">
        <v>5470</v>
      </c>
    </row>
    <row r="1323" spans="2:3">
      <c r="B1323" s="116" t="s">
        <v>3808</v>
      </c>
      <c r="C1323" t="s">
        <v>5471</v>
      </c>
    </row>
    <row r="1324" spans="2:3">
      <c r="B1324" s="116" t="s">
        <v>5472</v>
      </c>
      <c r="C1324" t="s">
        <v>5473</v>
      </c>
    </row>
    <row r="1325" spans="2:3">
      <c r="B1325" s="116" t="s">
        <v>3809</v>
      </c>
      <c r="C1325" t="s">
        <v>5474</v>
      </c>
    </row>
    <row r="1326" spans="2:3">
      <c r="B1326" s="116" t="s">
        <v>5475</v>
      </c>
      <c r="C1326" t="s">
        <v>5476</v>
      </c>
    </row>
    <row r="1327" spans="2:3">
      <c r="B1327" s="116" t="s">
        <v>5477</v>
      </c>
      <c r="C1327" t="s">
        <v>5478</v>
      </c>
    </row>
    <row r="1328" spans="2:3">
      <c r="B1328" s="116" t="s">
        <v>1630</v>
      </c>
      <c r="C1328" t="s">
        <v>5479</v>
      </c>
    </row>
    <row r="1329" spans="2:3">
      <c r="B1329" s="116" t="s">
        <v>1631</v>
      </c>
      <c r="C1329" t="s">
        <v>5480</v>
      </c>
    </row>
    <row r="1330" spans="2:3">
      <c r="B1330" s="116" t="s">
        <v>708</v>
      </c>
      <c r="C1330" t="s">
        <v>5481</v>
      </c>
    </row>
    <row r="1331" spans="2:3">
      <c r="B1331" s="116" t="s">
        <v>709</v>
      </c>
      <c r="C1331" t="s">
        <v>5482</v>
      </c>
    </row>
    <row r="1332" spans="2:3">
      <c r="B1332" s="116" t="s">
        <v>710</v>
      </c>
      <c r="C1332" t="s">
        <v>5483</v>
      </c>
    </row>
    <row r="1333" spans="2:3">
      <c r="B1333" s="116" t="s">
        <v>711</v>
      </c>
      <c r="C1333" t="s">
        <v>5484</v>
      </c>
    </row>
    <row r="1334" spans="2:3">
      <c r="B1334" s="116" t="s">
        <v>1632</v>
      </c>
      <c r="C1334" t="s">
        <v>5485</v>
      </c>
    </row>
    <row r="1335" spans="2:3">
      <c r="B1335" s="116" t="s">
        <v>500</v>
      </c>
      <c r="C1335" t="s">
        <v>5486</v>
      </c>
    </row>
    <row r="1336" spans="2:3">
      <c r="B1336" s="116" t="s">
        <v>712</v>
      </c>
      <c r="C1336" t="s">
        <v>5487</v>
      </c>
    </row>
    <row r="1337" spans="2:3">
      <c r="B1337" s="116" t="s">
        <v>713</v>
      </c>
      <c r="C1337" t="s">
        <v>5488</v>
      </c>
    </row>
    <row r="1338" spans="2:3">
      <c r="B1338" s="116" t="s">
        <v>714</v>
      </c>
      <c r="C1338" t="s">
        <v>5489</v>
      </c>
    </row>
    <row r="1339" spans="2:3">
      <c r="B1339" s="116" t="s">
        <v>715</v>
      </c>
      <c r="C1339" t="s">
        <v>4971</v>
      </c>
    </row>
    <row r="1340" spans="2:3">
      <c r="B1340" s="116" t="s">
        <v>716</v>
      </c>
      <c r="C1340" t="s">
        <v>5490</v>
      </c>
    </row>
    <row r="1341" spans="2:3">
      <c r="B1341" s="116" t="s">
        <v>717</v>
      </c>
      <c r="C1341" t="s">
        <v>5491</v>
      </c>
    </row>
    <row r="1342" spans="2:3">
      <c r="B1342" s="116" t="s">
        <v>718</v>
      </c>
      <c r="C1342" t="s">
        <v>4788</v>
      </c>
    </row>
    <row r="1343" spans="2:3">
      <c r="B1343" s="116" t="s">
        <v>719</v>
      </c>
      <c r="C1343" t="s">
        <v>4790</v>
      </c>
    </row>
    <row r="1344" spans="2:3">
      <c r="B1344" s="116" t="s">
        <v>1633</v>
      </c>
      <c r="C1344" t="s">
        <v>4406</v>
      </c>
    </row>
    <row r="1345" spans="2:3">
      <c r="B1345" s="116" t="s">
        <v>3810</v>
      </c>
      <c r="C1345" t="s">
        <v>5492</v>
      </c>
    </row>
    <row r="1346" spans="2:3">
      <c r="B1346" s="116" t="s">
        <v>720</v>
      </c>
      <c r="C1346" t="s">
        <v>1015</v>
      </c>
    </row>
    <row r="1347" spans="2:3">
      <c r="B1347" s="116" t="s">
        <v>1634</v>
      </c>
      <c r="C1347" t="s">
        <v>1130</v>
      </c>
    </row>
    <row r="1348" spans="2:3">
      <c r="B1348" s="116" t="s">
        <v>1635</v>
      </c>
      <c r="C1348" t="s">
        <v>5493</v>
      </c>
    </row>
    <row r="1349" spans="2:3">
      <c r="B1349" s="116" t="s">
        <v>721</v>
      </c>
      <c r="C1349" t="s">
        <v>5494</v>
      </c>
    </row>
    <row r="1350" spans="2:3">
      <c r="B1350" s="116" t="s">
        <v>501</v>
      </c>
      <c r="C1350" t="s">
        <v>5495</v>
      </c>
    </row>
    <row r="1351" spans="2:3">
      <c r="B1351" s="116" t="s">
        <v>1636</v>
      </c>
      <c r="C1351" t="s">
        <v>4654</v>
      </c>
    </row>
    <row r="1352" spans="2:3">
      <c r="B1352" s="116" t="s">
        <v>1637</v>
      </c>
      <c r="C1352" t="s">
        <v>5465</v>
      </c>
    </row>
    <row r="1353" spans="2:3">
      <c r="B1353" s="116" t="s">
        <v>1638</v>
      </c>
      <c r="C1353" t="s">
        <v>5496</v>
      </c>
    </row>
    <row r="1354" spans="2:3">
      <c r="B1354" s="116" t="s">
        <v>1639</v>
      </c>
      <c r="C1354" t="s">
        <v>4908</v>
      </c>
    </row>
    <row r="1355" spans="2:3">
      <c r="B1355" s="116" t="s">
        <v>1640</v>
      </c>
      <c r="C1355" t="s">
        <v>4910</v>
      </c>
    </row>
    <row r="1356" spans="2:3">
      <c r="B1356" s="116" t="s">
        <v>1641</v>
      </c>
      <c r="C1356" t="s">
        <v>5497</v>
      </c>
    </row>
    <row r="1357" spans="2:3">
      <c r="B1357" s="116" t="s">
        <v>1642</v>
      </c>
      <c r="C1357" t="s">
        <v>5498</v>
      </c>
    </row>
    <row r="1358" spans="2:3">
      <c r="B1358" s="116" t="s">
        <v>1643</v>
      </c>
      <c r="C1358" t="s">
        <v>5499</v>
      </c>
    </row>
    <row r="1359" spans="2:3">
      <c r="B1359" s="116" t="s">
        <v>1644</v>
      </c>
      <c r="C1359" t="s">
        <v>5500</v>
      </c>
    </row>
    <row r="1360" spans="2:3">
      <c r="B1360" s="116" t="s">
        <v>1645</v>
      </c>
      <c r="C1360" t="s">
        <v>5501</v>
      </c>
    </row>
    <row r="1361" spans="2:3">
      <c r="B1361" s="116" t="s">
        <v>1646</v>
      </c>
      <c r="C1361" t="s">
        <v>5502</v>
      </c>
    </row>
    <row r="1362" spans="2:3">
      <c r="B1362" s="116" t="s">
        <v>1647</v>
      </c>
      <c r="C1362" t="s">
        <v>5503</v>
      </c>
    </row>
    <row r="1363" spans="2:3">
      <c r="B1363" s="116" t="s">
        <v>1648</v>
      </c>
      <c r="C1363" t="s">
        <v>5504</v>
      </c>
    </row>
    <row r="1364" spans="2:3">
      <c r="B1364" s="116" t="s">
        <v>1649</v>
      </c>
      <c r="C1364" t="s">
        <v>5505</v>
      </c>
    </row>
    <row r="1365" spans="2:3">
      <c r="B1365" s="116" t="s">
        <v>1650</v>
      </c>
      <c r="C1365" t="s">
        <v>5506</v>
      </c>
    </row>
    <row r="1366" spans="2:3">
      <c r="B1366" s="116" t="s">
        <v>1651</v>
      </c>
      <c r="C1366" t="s">
        <v>5507</v>
      </c>
    </row>
    <row r="1367" spans="2:3">
      <c r="B1367" s="116" t="s">
        <v>1652</v>
      </c>
      <c r="C1367" t="s">
        <v>5508</v>
      </c>
    </row>
    <row r="1368" spans="2:3">
      <c r="B1368" s="116" t="s">
        <v>1653</v>
      </c>
      <c r="C1368" t="s">
        <v>5509</v>
      </c>
    </row>
    <row r="1369" spans="2:3">
      <c r="B1369" s="116" t="s">
        <v>1654</v>
      </c>
      <c r="C1369" t="s">
        <v>5510</v>
      </c>
    </row>
    <row r="1370" spans="2:3">
      <c r="B1370" s="116" t="s">
        <v>1655</v>
      </c>
      <c r="C1370" t="s">
        <v>5511</v>
      </c>
    </row>
    <row r="1371" spans="2:3">
      <c r="B1371" s="116" t="s">
        <v>1656</v>
      </c>
      <c r="C1371" t="s">
        <v>5512</v>
      </c>
    </row>
    <row r="1372" spans="2:3">
      <c r="B1372" s="116" t="s">
        <v>722</v>
      </c>
      <c r="C1372" t="s">
        <v>5513</v>
      </c>
    </row>
    <row r="1373" spans="2:3">
      <c r="B1373" s="116" t="s">
        <v>502</v>
      </c>
      <c r="C1373" t="s">
        <v>5514</v>
      </c>
    </row>
    <row r="1374" spans="2:3">
      <c r="B1374" s="116" t="s">
        <v>503</v>
      </c>
      <c r="C1374" t="s">
        <v>5515</v>
      </c>
    </row>
    <row r="1375" spans="2:3">
      <c r="B1375" s="116" t="s">
        <v>504</v>
      </c>
      <c r="C1375" t="s">
        <v>5516</v>
      </c>
    </row>
    <row r="1376" spans="2:3">
      <c r="B1376" s="116" t="s">
        <v>505</v>
      </c>
      <c r="C1376" t="s">
        <v>5517</v>
      </c>
    </row>
    <row r="1377" spans="2:3">
      <c r="B1377" s="116" t="s">
        <v>1657</v>
      </c>
      <c r="C1377" t="s">
        <v>5496</v>
      </c>
    </row>
    <row r="1378" spans="2:3">
      <c r="B1378" s="116" t="s">
        <v>1658</v>
      </c>
      <c r="C1378" t="s">
        <v>5518</v>
      </c>
    </row>
    <row r="1379" spans="2:3">
      <c r="B1379" s="116" t="s">
        <v>1659</v>
      </c>
      <c r="C1379" t="s">
        <v>5519</v>
      </c>
    </row>
    <row r="1380" spans="2:3">
      <c r="B1380" s="116" t="s">
        <v>1660</v>
      </c>
      <c r="C1380" t="s">
        <v>5520</v>
      </c>
    </row>
    <row r="1381" spans="2:3">
      <c r="B1381" s="116" t="s">
        <v>1661</v>
      </c>
      <c r="C1381" t="s">
        <v>5521</v>
      </c>
    </row>
    <row r="1382" spans="2:3">
      <c r="B1382" s="116" t="s">
        <v>723</v>
      </c>
      <c r="C1382" t="s">
        <v>1015</v>
      </c>
    </row>
    <row r="1383" spans="2:3">
      <c r="B1383" s="116" t="s">
        <v>724</v>
      </c>
      <c r="C1383" t="s">
        <v>5522</v>
      </c>
    </row>
    <row r="1384" spans="2:3">
      <c r="B1384" s="116" t="s">
        <v>506</v>
      </c>
      <c r="C1384" t="s">
        <v>5523</v>
      </c>
    </row>
    <row r="1385" spans="2:3">
      <c r="B1385" s="116" t="s">
        <v>725</v>
      </c>
      <c r="C1385" t="s">
        <v>5524</v>
      </c>
    </row>
    <row r="1386" spans="2:3">
      <c r="B1386" s="116" t="s">
        <v>507</v>
      </c>
      <c r="C1386" t="s">
        <v>5525</v>
      </c>
    </row>
    <row r="1387" spans="2:3">
      <c r="B1387" s="116" t="s">
        <v>5526</v>
      </c>
      <c r="C1387" t="s">
        <v>5527</v>
      </c>
    </row>
    <row r="1388" spans="2:3">
      <c r="B1388" s="116" t="s">
        <v>3408</v>
      </c>
      <c r="C1388" t="s">
        <v>5528</v>
      </c>
    </row>
    <row r="1389" spans="2:3">
      <c r="B1389" s="116" t="s">
        <v>5529</v>
      </c>
      <c r="C1389" t="s">
        <v>5530</v>
      </c>
    </row>
    <row r="1390" spans="2:3">
      <c r="B1390" s="116" t="s">
        <v>5531</v>
      </c>
      <c r="C1390" t="s">
        <v>5532</v>
      </c>
    </row>
    <row r="1391" spans="2:3">
      <c r="B1391" s="116" t="s">
        <v>5533</v>
      </c>
      <c r="C1391" t="s">
        <v>5534</v>
      </c>
    </row>
    <row r="1392" spans="2:3">
      <c r="B1392" s="116" t="s">
        <v>5535</v>
      </c>
      <c r="C1392" t="s">
        <v>5536</v>
      </c>
    </row>
    <row r="1393" spans="2:3">
      <c r="B1393" s="116" t="s">
        <v>5537</v>
      </c>
      <c r="C1393" t="s">
        <v>5538</v>
      </c>
    </row>
    <row r="1394" spans="2:3">
      <c r="B1394" s="116" t="s">
        <v>5539</v>
      </c>
      <c r="C1394" t="s">
        <v>5540</v>
      </c>
    </row>
    <row r="1395" spans="2:3">
      <c r="B1395" s="116" t="s">
        <v>1662</v>
      </c>
      <c r="C1395" t="s">
        <v>5541</v>
      </c>
    </row>
    <row r="1396" spans="2:3">
      <c r="B1396" s="116" t="s">
        <v>5542</v>
      </c>
      <c r="C1396" t="s">
        <v>5543</v>
      </c>
    </row>
    <row r="1397" spans="2:3">
      <c r="B1397" s="116" t="s">
        <v>5544</v>
      </c>
      <c r="C1397" t="s">
        <v>5545</v>
      </c>
    </row>
    <row r="1398" spans="2:3">
      <c r="B1398" s="116" t="s">
        <v>3811</v>
      </c>
      <c r="C1398" t="s">
        <v>3812</v>
      </c>
    </row>
    <row r="1399" spans="2:3">
      <c r="B1399" s="116" t="s">
        <v>5546</v>
      </c>
      <c r="C1399" t="s">
        <v>5547</v>
      </c>
    </row>
    <row r="1400" spans="2:3">
      <c r="B1400" s="116" t="s">
        <v>1663</v>
      </c>
      <c r="C1400" t="s">
        <v>1131</v>
      </c>
    </row>
    <row r="1401" spans="2:3">
      <c r="B1401" s="116" t="s">
        <v>1664</v>
      </c>
      <c r="C1401" t="s">
        <v>1131</v>
      </c>
    </row>
    <row r="1402" spans="2:3">
      <c r="B1402" s="116" t="s">
        <v>1665</v>
      </c>
      <c r="C1402" t="s">
        <v>5548</v>
      </c>
    </row>
    <row r="1403" spans="2:3">
      <c r="B1403" s="116" t="s">
        <v>3409</v>
      </c>
      <c r="C1403" t="s">
        <v>3113</v>
      </c>
    </row>
    <row r="1404" spans="2:3">
      <c r="B1404" s="116" t="s">
        <v>726</v>
      </c>
      <c r="C1404" t="s">
        <v>5549</v>
      </c>
    </row>
    <row r="1405" spans="2:3">
      <c r="B1405" s="116" t="s">
        <v>727</v>
      </c>
      <c r="C1405" t="s">
        <v>5549</v>
      </c>
    </row>
    <row r="1406" spans="2:3">
      <c r="B1406" s="116" t="s">
        <v>728</v>
      </c>
      <c r="C1406" t="s">
        <v>5550</v>
      </c>
    </row>
    <row r="1407" spans="2:3">
      <c r="B1407" s="116" t="s">
        <v>5551</v>
      </c>
      <c r="C1407" t="s">
        <v>5552</v>
      </c>
    </row>
    <row r="1408" spans="2:3">
      <c r="B1408" s="116" t="s">
        <v>5553</v>
      </c>
      <c r="C1408" t="s">
        <v>5554</v>
      </c>
    </row>
    <row r="1409" spans="2:3">
      <c r="B1409" s="116" t="s">
        <v>5555</v>
      </c>
      <c r="C1409" t="s">
        <v>5556</v>
      </c>
    </row>
    <row r="1410" spans="2:3">
      <c r="B1410" s="116" t="s">
        <v>5557</v>
      </c>
      <c r="C1410" t="s">
        <v>5558</v>
      </c>
    </row>
    <row r="1411" spans="2:3">
      <c r="B1411" s="116" t="s">
        <v>729</v>
      </c>
      <c r="C1411" t="s">
        <v>1132</v>
      </c>
    </row>
    <row r="1412" spans="2:3">
      <c r="B1412" s="116" t="s">
        <v>730</v>
      </c>
      <c r="C1412" t="s">
        <v>5559</v>
      </c>
    </row>
    <row r="1413" spans="2:3">
      <c r="B1413" s="116" t="s">
        <v>731</v>
      </c>
      <c r="C1413" t="s">
        <v>4421</v>
      </c>
    </row>
    <row r="1414" spans="2:3">
      <c r="B1414" s="116" t="s">
        <v>1666</v>
      </c>
      <c r="C1414" t="s">
        <v>5560</v>
      </c>
    </row>
    <row r="1415" spans="2:3">
      <c r="B1415" s="116" t="s">
        <v>732</v>
      </c>
      <c r="C1415" t="s">
        <v>4422</v>
      </c>
    </row>
    <row r="1416" spans="2:3">
      <c r="B1416" s="116" t="s">
        <v>734</v>
      </c>
      <c r="C1416" t="s">
        <v>4423</v>
      </c>
    </row>
    <row r="1417" spans="2:3">
      <c r="B1417" s="116" t="s">
        <v>733</v>
      </c>
      <c r="C1417" t="s">
        <v>4424</v>
      </c>
    </row>
    <row r="1418" spans="2:3">
      <c r="B1418" s="116" t="s">
        <v>1667</v>
      </c>
      <c r="C1418" t="s">
        <v>5561</v>
      </c>
    </row>
    <row r="1419" spans="2:3">
      <c r="B1419" s="116" t="s">
        <v>735</v>
      </c>
      <c r="C1419" t="s">
        <v>5562</v>
      </c>
    </row>
    <row r="1420" spans="2:3">
      <c r="B1420" s="116" t="s">
        <v>1668</v>
      </c>
      <c r="C1420" t="s">
        <v>5563</v>
      </c>
    </row>
    <row r="1421" spans="2:3">
      <c r="B1421" s="116" t="s">
        <v>736</v>
      </c>
      <c r="C1421" t="s">
        <v>4430</v>
      </c>
    </row>
    <row r="1422" spans="2:3">
      <c r="B1422" s="116" t="s">
        <v>1669</v>
      </c>
      <c r="C1422" t="s">
        <v>5564</v>
      </c>
    </row>
    <row r="1423" spans="2:3">
      <c r="B1423" s="116" t="s">
        <v>737</v>
      </c>
      <c r="C1423" t="s">
        <v>5565</v>
      </c>
    </row>
    <row r="1424" spans="2:3">
      <c r="B1424" s="116" t="s">
        <v>1670</v>
      </c>
      <c r="C1424" t="s">
        <v>5566</v>
      </c>
    </row>
    <row r="1425" spans="2:3">
      <c r="B1425" s="116" t="s">
        <v>738</v>
      </c>
      <c r="C1425" t="s">
        <v>5567</v>
      </c>
    </row>
    <row r="1426" spans="2:3">
      <c r="B1426" s="116" t="s">
        <v>739</v>
      </c>
      <c r="C1426" t="s">
        <v>5568</v>
      </c>
    </row>
    <row r="1427" spans="2:3">
      <c r="B1427" s="116" t="s">
        <v>740</v>
      </c>
      <c r="C1427" t="s">
        <v>4431</v>
      </c>
    </row>
    <row r="1428" spans="2:3">
      <c r="B1428" s="116" t="s">
        <v>1671</v>
      </c>
      <c r="C1428" t="s">
        <v>1133</v>
      </c>
    </row>
    <row r="1429" spans="2:3">
      <c r="B1429" s="116" t="s">
        <v>508</v>
      </c>
      <c r="C1429" t="s">
        <v>5569</v>
      </c>
    </row>
    <row r="1430" spans="2:3">
      <c r="B1430" s="116" t="s">
        <v>1672</v>
      </c>
      <c r="C1430" t="s">
        <v>5570</v>
      </c>
    </row>
    <row r="1431" spans="2:3">
      <c r="B1431" s="116" t="s">
        <v>1673</v>
      </c>
      <c r="C1431" t="s">
        <v>5571</v>
      </c>
    </row>
    <row r="1432" spans="2:3">
      <c r="B1432" s="116" t="s">
        <v>741</v>
      </c>
      <c r="C1432" t="s">
        <v>5572</v>
      </c>
    </row>
    <row r="1433" spans="2:3">
      <c r="B1433" s="116" t="s">
        <v>1674</v>
      </c>
      <c r="C1433" t="s">
        <v>5573</v>
      </c>
    </row>
    <row r="1434" spans="2:3">
      <c r="B1434" s="116" t="s">
        <v>1675</v>
      </c>
      <c r="C1434" t="s">
        <v>5574</v>
      </c>
    </row>
    <row r="1435" spans="2:3">
      <c r="B1435" s="116" t="s">
        <v>1676</v>
      </c>
      <c r="C1435" t="s">
        <v>5575</v>
      </c>
    </row>
    <row r="1436" spans="2:3">
      <c r="B1436" s="116" t="s">
        <v>1677</v>
      </c>
      <c r="C1436" t="s">
        <v>5576</v>
      </c>
    </row>
    <row r="1437" spans="2:3">
      <c r="B1437" s="116" t="s">
        <v>1678</v>
      </c>
      <c r="C1437" t="s">
        <v>5577</v>
      </c>
    </row>
    <row r="1438" spans="2:3">
      <c r="B1438" s="116" t="s">
        <v>742</v>
      </c>
      <c r="C1438" t="s">
        <v>5102</v>
      </c>
    </row>
    <row r="1439" spans="2:3">
      <c r="B1439" s="116" t="s">
        <v>509</v>
      </c>
      <c r="C1439" t="s">
        <v>5578</v>
      </c>
    </row>
    <row r="1440" spans="2:3">
      <c r="B1440" s="116" t="s">
        <v>510</v>
      </c>
      <c r="C1440" t="s">
        <v>5579</v>
      </c>
    </row>
    <row r="1441" spans="2:3">
      <c r="B1441" s="116" t="s">
        <v>511</v>
      </c>
      <c r="C1441" t="s">
        <v>5580</v>
      </c>
    </row>
    <row r="1442" spans="2:3">
      <c r="B1442" s="116" t="s">
        <v>512</v>
      </c>
      <c r="C1442" t="s">
        <v>3410</v>
      </c>
    </row>
    <row r="1443" spans="2:3">
      <c r="B1443" s="116" t="s">
        <v>1679</v>
      </c>
      <c r="C1443" t="s">
        <v>5581</v>
      </c>
    </row>
    <row r="1444" spans="2:3">
      <c r="B1444" s="116" t="s">
        <v>1680</v>
      </c>
      <c r="C1444" t="s">
        <v>4489</v>
      </c>
    </row>
    <row r="1445" spans="2:3">
      <c r="B1445" s="116" t="s">
        <v>1681</v>
      </c>
      <c r="C1445" t="s">
        <v>5582</v>
      </c>
    </row>
    <row r="1446" spans="2:3">
      <c r="B1446" s="116" t="s">
        <v>1682</v>
      </c>
      <c r="C1446" t="s">
        <v>5583</v>
      </c>
    </row>
    <row r="1447" spans="2:3">
      <c r="B1447" s="116" t="s">
        <v>513</v>
      </c>
      <c r="C1447" t="s">
        <v>5584</v>
      </c>
    </row>
    <row r="1448" spans="2:3">
      <c r="B1448" s="116" t="s">
        <v>514</v>
      </c>
      <c r="C1448" t="s">
        <v>5585</v>
      </c>
    </row>
    <row r="1449" spans="2:3">
      <c r="B1449" s="116" t="s">
        <v>1683</v>
      </c>
      <c r="C1449" t="s">
        <v>5586</v>
      </c>
    </row>
    <row r="1450" spans="2:3">
      <c r="B1450" s="116" t="s">
        <v>1684</v>
      </c>
      <c r="C1450" t="s">
        <v>4425</v>
      </c>
    </row>
    <row r="1451" spans="2:3">
      <c r="B1451" s="116" t="s">
        <v>743</v>
      </c>
      <c r="C1451" t="s">
        <v>1134</v>
      </c>
    </row>
    <row r="1452" spans="2:3">
      <c r="B1452" s="116" t="s">
        <v>744</v>
      </c>
      <c r="C1452" t="s">
        <v>1134</v>
      </c>
    </row>
    <row r="1453" spans="2:3">
      <c r="B1453" s="116" t="s">
        <v>1685</v>
      </c>
      <c r="C1453" t="s">
        <v>5587</v>
      </c>
    </row>
    <row r="1454" spans="2:3">
      <c r="B1454" s="116" t="s">
        <v>2266</v>
      </c>
      <c r="C1454" t="s">
        <v>5588</v>
      </c>
    </row>
    <row r="1455" spans="2:3">
      <c r="B1455" s="116" t="s">
        <v>2267</v>
      </c>
      <c r="C1455" t="s">
        <v>5589</v>
      </c>
    </row>
    <row r="1456" spans="2:3">
      <c r="B1456" s="116" t="s">
        <v>2268</v>
      </c>
      <c r="C1456" t="s">
        <v>5590</v>
      </c>
    </row>
    <row r="1457" spans="2:3">
      <c r="B1457" s="116" t="s">
        <v>2269</v>
      </c>
      <c r="C1457" t="s">
        <v>5591</v>
      </c>
    </row>
    <row r="1458" spans="2:3">
      <c r="B1458" s="116" t="s">
        <v>2270</v>
      </c>
      <c r="C1458" t="s">
        <v>5592</v>
      </c>
    </row>
    <row r="1459" spans="2:3">
      <c r="B1459" s="116" t="s">
        <v>2271</v>
      </c>
      <c r="C1459" t="s">
        <v>5593</v>
      </c>
    </row>
    <row r="1460" spans="2:3">
      <c r="B1460" s="116" t="s">
        <v>2272</v>
      </c>
      <c r="C1460" t="s">
        <v>5594</v>
      </c>
    </row>
    <row r="1461" spans="2:3">
      <c r="B1461" s="116" t="s">
        <v>3411</v>
      </c>
      <c r="C1461" t="s">
        <v>3412</v>
      </c>
    </row>
    <row r="1462" spans="2:3">
      <c r="B1462" s="116" t="s">
        <v>3413</v>
      </c>
      <c r="C1462" t="s">
        <v>5595</v>
      </c>
    </row>
    <row r="1463" spans="2:3">
      <c r="B1463" s="116" t="s">
        <v>3414</v>
      </c>
      <c r="C1463" t="s">
        <v>5596</v>
      </c>
    </row>
    <row r="1464" spans="2:3">
      <c r="B1464" s="116" t="s">
        <v>3415</v>
      </c>
      <c r="C1464" t="s">
        <v>5597</v>
      </c>
    </row>
    <row r="1465" spans="2:3">
      <c r="B1465" s="116" t="s">
        <v>3416</v>
      </c>
      <c r="C1465" t="s">
        <v>5598</v>
      </c>
    </row>
    <row r="1466" spans="2:3">
      <c r="B1466" s="116" t="s">
        <v>3417</v>
      </c>
      <c r="C1466" t="s">
        <v>5599</v>
      </c>
    </row>
    <row r="1467" spans="2:3">
      <c r="B1467" s="116" t="s">
        <v>3418</v>
      </c>
      <c r="C1467" t="s">
        <v>5600</v>
      </c>
    </row>
    <row r="1468" spans="2:3">
      <c r="B1468" s="116" t="s">
        <v>3419</v>
      </c>
      <c r="C1468" t="s">
        <v>5601</v>
      </c>
    </row>
    <row r="1469" spans="2:3">
      <c r="B1469" s="116" t="s">
        <v>3420</v>
      </c>
      <c r="C1469" t="s">
        <v>5602</v>
      </c>
    </row>
    <row r="1470" spans="2:3">
      <c r="B1470" s="116" t="s">
        <v>3421</v>
      </c>
      <c r="C1470" t="s">
        <v>4891</v>
      </c>
    </row>
    <row r="1471" spans="2:3">
      <c r="B1471" s="116" t="s">
        <v>3422</v>
      </c>
      <c r="C1471" t="s">
        <v>5603</v>
      </c>
    </row>
    <row r="1472" spans="2:3">
      <c r="B1472" s="116" t="s">
        <v>3423</v>
      </c>
      <c r="C1472" t="s">
        <v>5604</v>
      </c>
    </row>
    <row r="1473" spans="2:3">
      <c r="B1473" s="116" t="s">
        <v>3424</v>
      </c>
      <c r="C1473" t="s">
        <v>5605</v>
      </c>
    </row>
    <row r="1474" spans="2:3">
      <c r="B1474" s="116" t="s">
        <v>3425</v>
      </c>
      <c r="C1474" t="s">
        <v>5605</v>
      </c>
    </row>
    <row r="1475" spans="2:3">
      <c r="B1475" s="116" t="s">
        <v>3426</v>
      </c>
      <c r="C1475" t="s">
        <v>5606</v>
      </c>
    </row>
    <row r="1476" spans="2:3">
      <c r="B1476" s="116" t="s">
        <v>3427</v>
      </c>
      <c r="C1476" t="s">
        <v>5607</v>
      </c>
    </row>
    <row r="1477" spans="2:3">
      <c r="B1477" s="116" t="s">
        <v>3428</v>
      </c>
      <c r="C1477" t="s">
        <v>5608</v>
      </c>
    </row>
    <row r="1478" spans="2:3">
      <c r="B1478" s="116" t="s">
        <v>5609</v>
      </c>
      <c r="C1478" t="s">
        <v>5610</v>
      </c>
    </row>
    <row r="1479" spans="2:3">
      <c r="B1479" s="116" t="s">
        <v>5611</v>
      </c>
      <c r="C1479" t="s">
        <v>5612</v>
      </c>
    </row>
    <row r="1480" spans="2:3">
      <c r="B1480" s="116" t="s">
        <v>745</v>
      </c>
      <c r="C1480" t="s">
        <v>1135</v>
      </c>
    </row>
    <row r="1481" spans="2:3">
      <c r="B1481" s="116" t="s">
        <v>746</v>
      </c>
      <c r="C1481" t="s">
        <v>5613</v>
      </c>
    </row>
    <row r="1482" spans="2:3">
      <c r="B1482" s="116" t="s">
        <v>646</v>
      </c>
      <c r="C1482" t="s">
        <v>5614</v>
      </c>
    </row>
    <row r="1483" spans="2:3">
      <c r="B1483" s="116" t="s">
        <v>747</v>
      </c>
      <c r="C1483" t="s">
        <v>5615</v>
      </c>
    </row>
    <row r="1484" spans="2:3">
      <c r="B1484" s="116" t="s">
        <v>748</v>
      </c>
      <c r="C1484" t="s">
        <v>5616</v>
      </c>
    </row>
    <row r="1485" spans="2:3">
      <c r="B1485" s="116" t="s">
        <v>749</v>
      </c>
      <c r="C1485" t="s">
        <v>5617</v>
      </c>
    </row>
    <row r="1486" spans="2:3">
      <c r="B1486" s="116" t="s">
        <v>750</v>
      </c>
      <c r="C1486" t="s">
        <v>5618</v>
      </c>
    </row>
    <row r="1487" spans="2:3">
      <c r="B1487" s="116" t="s">
        <v>751</v>
      </c>
      <c r="C1487" t="s">
        <v>5619</v>
      </c>
    </row>
    <row r="1488" spans="2:3">
      <c r="B1488" s="116" t="s">
        <v>752</v>
      </c>
      <c r="C1488" t="s">
        <v>5620</v>
      </c>
    </row>
    <row r="1489" spans="2:3">
      <c r="B1489" s="116" t="s">
        <v>1686</v>
      </c>
      <c r="C1489" t="s">
        <v>5621</v>
      </c>
    </row>
    <row r="1490" spans="2:3">
      <c r="B1490" s="116" t="s">
        <v>753</v>
      </c>
      <c r="C1490" t="s">
        <v>5622</v>
      </c>
    </row>
    <row r="1491" spans="2:3">
      <c r="B1491" s="116" t="s">
        <v>754</v>
      </c>
      <c r="C1491" t="s">
        <v>5623</v>
      </c>
    </row>
    <row r="1492" spans="2:3">
      <c r="B1492" s="116" t="s">
        <v>755</v>
      </c>
      <c r="C1492" t="s">
        <v>5624</v>
      </c>
    </row>
    <row r="1493" spans="2:3">
      <c r="B1493" s="116" t="s">
        <v>756</v>
      </c>
      <c r="C1493" t="s">
        <v>5625</v>
      </c>
    </row>
    <row r="1494" spans="2:3">
      <c r="B1494" s="116" t="s">
        <v>1687</v>
      </c>
      <c r="C1494" t="s">
        <v>4260</v>
      </c>
    </row>
    <row r="1495" spans="2:3">
      <c r="B1495" s="116" t="s">
        <v>757</v>
      </c>
      <c r="C1495" t="s">
        <v>5626</v>
      </c>
    </row>
    <row r="1496" spans="2:3">
      <c r="B1496" s="116" t="s">
        <v>1688</v>
      </c>
      <c r="C1496" t="s">
        <v>5627</v>
      </c>
    </row>
    <row r="1497" spans="2:3">
      <c r="B1497" s="116" t="s">
        <v>758</v>
      </c>
      <c r="C1497" t="s">
        <v>5628</v>
      </c>
    </row>
    <row r="1498" spans="2:3">
      <c r="B1498" s="116" t="s">
        <v>1689</v>
      </c>
      <c r="C1498" t="s">
        <v>5629</v>
      </c>
    </row>
    <row r="1499" spans="2:3">
      <c r="B1499" s="116" t="s">
        <v>759</v>
      </c>
      <c r="C1499" t="s">
        <v>5630</v>
      </c>
    </row>
    <row r="1500" spans="2:3">
      <c r="B1500" s="116" t="s">
        <v>515</v>
      </c>
      <c r="C1500" t="s">
        <v>5622</v>
      </c>
    </row>
    <row r="1501" spans="2:3">
      <c r="B1501" s="116" t="s">
        <v>760</v>
      </c>
      <c r="C1501" t="s">
        <v>5631</v>
      </c>
    </row>
    <row r="1502" spans="2:3">
      <c r="B1502" s="116" t="s">
        <v>1690</v>
      </c>
      <c r="C1502" t="s">
        <v>5632</v>
      </c>
    </row>
    <row r="1503" spans="2:3">
      <c r="B1503" s="116" t="s">
        <v>1691</v>
      </c>
      <c r="C1503" t="s">
        <v>5633</v>
      </c>
    </row>
    <row r="1504" spans="2:3">
      <c r="B1504" s="116" t="s">
        <v>1692</v>
      </c>
      <c r="C1504" t="s">
        <v>5634</v>
      </c>
    </row>
    <row r="1505" spans="2:3">
      <c r="B1505" s="116" t="s">
        <v>1693</v>
      </c>
      <c r="C1505" t="s">
        <v>5635</v>
      </c>
    </row>
    <row r="1506" spans="2:3">
      <c r="B1506" s="116" t="s">
        <v>516</v>
      </c>
      <c r="C1506" t="s">
        <v>5636</v>
      </c>
    </row>
    <row r="1507" spans="2:3">
      <c r="B1507" s="116" t="s">
        <v>1694</v>
      </c>
      <c r="C1507" t="s">
        <v>4569</v>
      </c>
    </row>
    <row r="1508" spans="2:3">
      <c r="B1508" s="116" t="s">
        <v>1695</v>
      </c>
      <c r="C1508" t="s">
        <v>5637</v>
      </c>
    </row>
    <row r="1509" spans="2:3">
      <c r="B1509" s="116" t="s">
        <v>517</v>
      </c>
      <c r="C1509" t="s">
        <v>5638</v>
      </c>
    </row>
    <row r="1510" spans="2:3">
      <c r="B1510" s="116" t="s">
        <v>518</v>
      </c>
      <c r="C1510" t="s">
        <v>5639</v>
      </c>
    </row>
    <row r="1511" spans="2:3">
      <c r="B1511" s="116" t="s">
        <v>519</v>
      </c>
      <c r="C1511" t="s">
        <v>5640</v>
      </c>
    </row>
    <row r="1512" spans="2:3">
      <c r="B1512" s="116" t="s">
        <v>1696</v>
      </c>
      <c r="C1512" t="s">
        <v>5641</v>
      </c>
    </row>
    <row r="1513" spans="2:3">
      <c r="B1513" s="116" t="s">
        <v>3429</v>
      </c>
      <c r="C1513" t="s">
        <v>5642</v>
      </c>
    </row>
    <row r="1514" spans="2:3">
      <c r="B1514" s="116" t="s">
        <v>3430</v>
      </c>
      <c r="C1514" t="s">
        <v>5643</v>
      </c>
    </row>
    <row r="1515" spans="2:3">
      <c r="B1515" s="116" t="s">
        <v>3813</v>
      </c>
      <c r="C1515" t="s">
        <v>5644</v>
      </c>
    </row>
    <row r="1516" spans="2:3">
      <c r="B1516" s="116" t="s">
        <v>3814</v>
      </c>
      <c r="C1516" t="s">
        <v>5645</v>
      </c>
    </row>
    <row r="1517" spans="2:3">
      <c r="B1517" s="116" t="s">
        <v>1697</v>
      </c>
      <c r="C1517" t="s">
        <v>5646</v>
      </c>
    </row>
    <row r="1518" spans="2:3">
      <c r="B1518" s="116" t="s">
        <v>520</v>
      </c>
      <c r="C1518" t="s">
        <v>5647</v>
      </c>
    </row>
    <row r="1519" spans="2:3">
      <c r="B1519" s="116" t="s">
        <v>521</v>
      </c>
      <c r="C1519" t="s">
        <v>5648</v>
      </c>
    </row>
    <row r="1520" spans="2:3">
      <c r="B1520" s="116" t="s">
        <v>1698</v>
      </c>
      <c r="C1520" t="s">
        <v>5649</v>
      </c>
    </row>
    <row r="1521" spans="2:3">
      <c r="B1521" s="116" t="s">
        <v>522</v>
      </c>
      <c r="C1521" t="s">
        <v>5650</v>
      </c>
    </row>
    <row r="1522" spans="2:3">
      <c r="B1522" s="116" t="s">
        <v>1699</v>
      </c>
      <c r="C1522" t="s">
        <v>5651</v>
      </c>
    </row>
    <row r="1523" spans="2:3">
      <c r="B1523" s="116" t="s">
        <v>761</v>
      </c>
      <c r="C1523" t="s">
        <v>5652</v>
      </c>
    </row>
    <row r="1524" spans="2:3">
      <c r="B1524" s="116" t="s">
        <v>762</v>
      </c>
      <c r="C1524" t="s">
        <v>5653</v>
      </c>
    </row>
    <row r="1525" spans="2:3">
      <c r="B1525" s="116" t="s">
        <v>763</v>
      </c>
      <c r="C1525" t="s">
        <v>5654</v>
      </c>
    </row>
    <row r="1526" spans="2:3">
      <c r="B1526" s="116" t="s">
        <v>764</v>
      </c>
      <c r="C1526" t="s">
        <v>1136</v>
      </c>
    </row>
    <row r="1527" spans="2:3">
      <c r="B1527" s="116" t="s">
        <v>765</v>
      </c>
      <c r="C1527" t="s">
        <v>5655</v>
      </c>
    </row>
    <row r="1528" spans="2:3">
      <c r="B1528" s="116" t="s">
        <v>647</v>
      </c>
      <c r="C1528" t="s">
        <v>5656</v>
      </c>
    </row>
    <row r="1529" spans="2:3">
      <c r="B1529" s="116" t="s">
        <v>523</v>
      </c>
      <c r="C1529" t="s">
        <v>5657</v>
      </c>
    </row>
    <row r="1530" spans="2:3">
      <c r="B1530" s="116" t="s">
        <v>1700</v>
      </c>
      <c r="C1530" t="s">
        <v>5658</v>
      </c>
    </row>
    <row r="1531" spans="2:3">
      <c r="B1531" s="116" t="s">
        <v>524</v>
      </c>
      <c r="C1531" t="s">
        <v>5659</v>
      </c>
    </row>
    <row r="1532" spans="2:3">
      <c r="B1532" s="116" t="s">
        <v>766</v>
      </c>
      <c r="C1532" t="s">
        <v>4322</v>
      </c>
    </row>
    <row r="1533" spans="2:3">
      <c r="B1533" s="116" t="s">
        <v>767</v>
      </c>
      <c r="C1533" t="s">
        <v>5660</v>
      </c>
    </row>
    <row r="1534" spans="2:3">
      <c r="B1534" s="116" t="s">
        <v>1701</v>
      </c>
      <c r="C1534" t="s">
        <v>5661</v>
      </c>
    </row>
    <row r="1535" spans="2:3">
      <c r="B1535" s="116" t="s">
        <v>1702</v>
      </c>
      <c r="C1535" t="s">
        <v>5662</v>
      </c>
    </row>
    <row r="1536" spans="2:3">
      <c r="B1536" s="116" t="s">
        <v>768</v>
      </c>
      <c r="C1536" t="s">
        <v>1137</v>
      </c>
    </row>
    <row r="1537" spans="2:3">
      <c r="B1537" s="116" t="s">
        <v>769</v>
      </c>
      <c r="C1537" t="s">
        <v>5663</v>
      </c>
    </row>
    <row r="1538" spans="2:3">
      <c r="B1538" s="116" t="s">
        <v>1703</v>
      </c>
      <c r="C1538" t="s">
        <v>5664</v>
      </c>
    </row>
    <row r="1539" spans="2:3">
      <c r="B1539" s="116" t="s">
        <v>525</v>
      </c>
      <c r="C1539" t="s">
        <v>5665</v>
      </c>
    </row>
    <row r="1540" spans="2:3">
      <c r="B1540" s="116" t="s">
        <v>526</v>
      </c>
      <c r="C1540" t="s">
        <v>5666</v>
      </c>
    </row>
    <row r="1541" spans="2:3">
      <c r="B1541" s="116" t="s">
        <v>527</v>
      </c>
      <c r="C1541" t="s">
        <v>5665</v>
      </c>
    </row>
    <row r="1542" spans="2:3">
      <c r="B1542" s="116" t="s">
        <v>1704</v>
      </c>
      <c r="C1542" t="s">
        <v>5667</v>
      </c>
    </row>
    <row r="1543" spans="2:3">
      <c r="B1543" s="116" t="s">
        <v>1705</v>
      </c>
      <c r="C1543" t="s">
        <v>5668</v>
      </c>
    </row>
    <row r="1544" spans="2:3">
      <c r="B1544" s="116" t="s">
        <v>1706</v>
      </c>
      <c r="C1544" t="s">
        <v>5669</v>
      </c>
    </row>
    <row r="1545" spans="2:3">
      <c r="B1545" s="116" t="s">
        <v>770</v>
      </c>
      <c r="C1545" t="s">
        <v>5588</v>
      </c>
    </row>
    <row r="1546" spans="2:3">
      <c r="B1546" s="116" t="s">
        <v>771</v>
      </c>
      <c r="C1546" t="s">
        <v>5590</v>
      </c>
    </row>
    <row r="1547" spans="2:3">
      <c r="B1547" s="116" t="s">
        <v>528</v>
      </c>
      <c r="C1547" t="s">
        <v>5670</v>
      </c>
    </row>
    <row r="1548" spans="2:3">
      <c r="B1548" s="116" t="s">
        <v>529</v>
      </c>
      <c r="C1548" t="s">
        <v>5592</v>
      </c>
    </row>
    <row r="1549" spans="2:3">
      <c r="B1549" s="116" t="s">
        <v>530</v>
      </c>
      <c r="C1549" t="s">
        <v>5671</v>
      </c>
    </row>
    <row r="1550" spans="2:3">
      <c r="B1550" s="116" t="s">
        <v>531</v>
      </c>
      <c r="C1550" t="s">
        <v>5672</v>
      </c>
    </row>
    <row r="1551" spans="2:3">
      <c r="B1551" s="116" t="s">
        <v>772</v>
      </c>
      <c r="C1551" t="s">
        <v>5673</v>
      </c>
    </row>
    <row r="1552" spans="2:3">
      <c r="B1552" s="116" t="s">
        <v>1707</v>
      </c>
      <c r="C1552" t="s">
        <v>5674</v>
      </c>
    </row>
    <row r="1553" spans="2:3">
      <c r="B1553" s="116" t="s">
        <v>773</v>
      </c>
      <c r="C1553" t="s">
        <v>5675</v>
      </c>
    </row>
    <row r="1554" spans="2:3">
      <c r="B1554" s="116" t="s">
        <v>5676</v>
      </c>
      <c r="C1554" t="s">
        <v>5677</v>
      </c>
    </row>
    <row r="1555" spans="2:3">
      <c r="B1555" s="116" t="s">
        <v>1708</v>
      </c>
      <c r="C1555" t="s">
        <v>5678</v>
      </c>
    </row>
    <row r="1556" spans="2:3">
      <c r="B1556" s="116" t="s">
        <v>1709</v>
      </c>
      <c r="C1556" t="s">
        <v>5679</v>
      </c>
    </row>
    <row r="1557" spans="2:3">
      <c r="B1557" s="116" t="s">
        <v>1710</v>
      </c>
      <c r="C1557" t="s">
        <v>5680</v>
      </c>
    </row>
    <row r="1558" spans="2:3">
      <c r="B1558" s="116" t="s">
        <v>1711</v>
      </c>
      <c r="C1558" t="s">
        <v>5681</v>
      </c>
    </row>
    <row r="1559" spans="2:3">
      <c r="B1559" s="116" t="s">
        <v>774</v>
      </c>
      <c r="C1559" t="s">
        <v>5682</v>
      </c>
    </row>
    <row r="1560" spans="2:3">
      <c r="B1560" s="116" t="s">
        <v>775</v>
      </c>
      <c r="C1560" t="s">
        <v>5682</v>
      </c>
    </row>
    <row r="1561" spans="2:3">
      <c r="B1561" s="116" t="s">
        <v>3431</v>
      </c>
      <c r="C1561" t="s">
        <v>5683</v>
      </c>
    </row>
    <row r="1562" spans="2:3">
      <c r="B1562" s="116" t="s">
        <v>776</v>
      </c>
      <c r="C1562" t="s">
        <v>1138</v>
      </c>
    </row>
    <row r="1563" spans="2:3">
      <c r="B1563" s="116" t="s">
        <v>777</v>
      </c>
      <c r="C1563" t="s">
        <v>5684</v>
      </c>
    </row>
    <row r="1564" spans="2:3">
      <c r="B1564" s="116" t="s">
        <v>778</v>
      </c>
      <c r="C1564" t="s">
        <v>5685</v>
      </c>
    </row>
    <row r="1565" spans="2:3">
      <c r="B1565" s="116" t="s">
        <v>1712</v>
      </c>
      <c r="C1565" t="s">
        <v>5686</v>
      </c>
    </row>
    <row r="1566" spans="2:3">
      <c r="B1566" s="116" t="s">
        <v>779</v>
      </c>
      <c r="C1566" t="s">
        <v>5687</v>
      </c>
    </row>
    <row r="1567" spans="2:3">
      <c r="B1567" s="116" t="s">
        <v>780</v>
      </c>
      <c r="C1567" t="s">
        <v>5688</v>
      </c>
    </row>
    <row r="1568" spans="2:3">
      <c r="B1568" s="116" t="s">
        <v>781</v>
      </c>
      <c r="C1568" t="s">
        <v>5689</v>
      </c>
    </row>
    <row r="1569" spans="2:3">
      <c r="B1569" s="116" t="s">
        <v>1713</v>
      </c>
      <c r="C1569" t="s">
        <v>3085</v>
      </c>
    </row>
    <row r="1570" spans="2:3">
      <c r="B1570" s="116" t="s">
        <v>1714</v>
      </c>
      <c r="C1570" t="s">
        <v>1139</v>
      </c>
    </row>
    <row r="1571" spans="2:3">
      <c r="B1571" s="116" t="s">
        <v>3432</v>
      </c>
      <c r="C1571" t="s">
        <v>5626</v>
      </c>
    </row>
    <row r="1572" spans="2:3">
      <c r="B1572" s="116" t="s">
        <v>1715</v>
      </c>
      <c r="C1572" t="s">
        <v>5690</v>
      </c>
    </row>
    <row r="1573" spans="2:3">
      <c r="B1573" s="116" t="s">
        <v>782</v>
      </c>
      <c r="C1573" t="s">
        <v>5207</v>
      </c>
    </row>
    <row r="1574" spans="2:3">
      <c r="B1574" s="116" t="s">
        <v>783</v>
      </c>
      <c r="C1574" t="s">
        <v>5626</v>
      </c>
    </row>
    <row r="1575" spans="2:3">
      <c r="B1575" s="116" t="s">
        <v>1716</v>
      </c>
      <c r="C1575" t="s">
        <v>3123</v>
      </c>
    </row>
    <row r="1576" spans="2:3">
      <c r="B1576" s="116" t="s">
        <v>784</v>
      </c>
      <c r="C1576" t="s">
        <v>5691</v>
      </c>
    </row>
    <row r="1577" spans="2:3">
      <c r="B1577" s="116" t="s">
        <v>785</v>
      </c>
      <c r="C1577" t="s">
        <v>5692</v>
      </c>
    </row>
    <row r="1578" spans="2:3">
      <c r="B1578" s="116" t="s">
        <v>1717</v>
      </c>
      <c r="C1578" t="s">
        <v>2278</v>
      </c>
    </row>
    <row r="1579" spans="2:3">
      <c r="B1579" s="116" t="s">
        <v>786</v>
      </c>
      <c r="C1579" t="s">
        <v>1139</v>
      </c>
    </row>
    <row r="1580" spans="2:3">
      <c r="B1580" s="116" t="s">
        <v>1718</v>
      </c>
      <c r="C1580" t="s">
        <v>5693</v>
      </c>
    </row>
    <row r="1581" spans="2:3">
      <c r="B1581" s="116" t="s">
        <v>787</v>
      </c>
      <c r="C1581" t="s">
        <v>5208</v>
      </c>
    </row>
    <row r="1582" spans="2:3">
      <c r="B1582" s="116" t="s">
        <v>1719</v>
      </c>
      <c r="C1582" t="s">
        <v>5694</v>
      </c>
    </row>
    <row r="1583" spans="2:3">
      <c r="B1583" s="116" t="s">
        <v>788</v>
      </c>
      <c r="C1583" t="s">
        <v>5209</v>
      </c>
    </row>
    <row r="1584" spans="2:3">
      <c r="B1584" s="116" t="s">
        <v>789</v>
      </c>
      <c r="C1584" t="s">
        <v>5695</v>
      </c>
    </row>
    <row r="1585" spans="2:3">
      <c r="B1585" s="116" t="s">
        <v>532</v>
      </c>
      <c r="C1585" t="s">
        <v>5696</v>
      </c>
    </row>
    <row r="1586" spans="2:3">
      <c r="B1586" s="116" t="s">
        <v>533</v>
      </c>
      <c r="C1586" t="s">
        <v>5697</v>
      </c>
    </row>
    <row r="1587" spans="2:3">
      <c r="B1587" s="116" t="s">
        <v>534</v>
      </c>
      <c r="C1587" t="s">
        <v>5698</v>
      </c>
    </row>
    <row r="1588" spans="2:3">
      <c r="B1588" s="116" t="s">
        <v>1720</v>
      </c>
      <c r="C1588" t="s">
        <v>5699</v>
      </c>
    </row>
    <row r="1589" spans="2:3">
      <c r="B1589" s="116" t="s">
        <v>1721</v>
      </c>
      <c r="C1589" t="s">
        <v>5700</v>
      </c>
    </row>
    <row r="1590" spans="2:3">
      <c r="B1590" s="116" t="s">
        <v>1722</v>
      </c>
      <c r="C1590" t="s">
        <v>5701</v>
      </c>
    </row>
    <row r="1591" spans="2:3">
      <c r="B1591" s="116" t="s">
        <v>790</v>
      </c>
      <c r="C1591" t="s">
        <v>5702</v>
      </c>
    </row>
    <row r="1592" spans="2:3">
      <c r="B1592" s="116" t="s">
        <v>791</v>
      </c>
      <c r="C1592" t="s">
        <v>5703</v>
      </c>
    </row>
    <row r="1593" spans="2:3">
      <c r="B1593" s="116" t="s">
        <v>3433</v>
      </c>
      <c r="C1593" t="s">
        <v>3434</v>
      </c>
    </row>
    <row r="1594" spans="2:3">
      <c r="B1594" s="116" t="s">
        <v>1723</v>
      </c>
      <c r="C1594" t="s">
        <v>5704</v>
      </c>
    </row>
    <row r="1595" spans="2:3">
      <c r="B1595" s="116" t="s">
        <v>1724</v>
      </c>
      <c r="C1595" t="s">
        <v>5705</v>
      </c>
    </row>
    <row r="1596" spans="2:3">
      <c r="B1596" s="116" t="s">
        <v>1725</v>
      </c>
      <c r="C1596" t="s">
        <v>5706</v>
      </c>
    </row>
    <row r="1597" spans="2:3">
      <c r="B1597" s="116" t="s">
        <v>792</v>
      </c>
      <c r="C1597" t="s">
        <v>5707</v>
      </c>
    </row>
    <row r="1598" spans="2:3">
      <c r="B1598" s="116" t="s">
        <v>3435</v>
      </c>
      <c r="C1598" t="s">
        <v>5708</v>
      </c>
    </row>
    <row r="1599" spans="2:3">
      <c r="B1599" s="116" t="s">
        <v>1726</v>
      </c>
      <c r="C1599" t="s">
        <v>5709</v>
      </c>
    </row>
    <row r="1600" spans="2:3">
      <c r="B1600" s="116" t="s">
        <v>1727</v>
      </c>
      <c r="C1600" t="s">
        <v>5710</v>
      </c>
    </row>
    <row r="1601" spans="2:3">
      <c r="B1601" s="116" t="s">
        <v>1728</v>
      </c>
      <c r="C1601" t="s">
        <v>5711</v>
      </c>
    </row>
    <row r="1602" spans="2:3">
      <c r="B1602" s="116" t="s">
        <v>535</v>
      </c>
      <c r="C1602" t="s">
        <v>5712</v>
      </c>
    </row>
    <row r="1603" spans="2:3">
      <c r="B1603" s="116" t="s">
        <v>1729</v>
      </c>
      <c r="C1603" t="s">
        <v>5314</v>
      </c>
    </row>
    <row r="1604" spans="2:3">
      <c r="B1604" s="116" t="s">
        <v>1730</v>
      </c>
      <c r="C1604" t="s">
        <v>5314</v>
      </c>
    </row>
    <row r="1605" spans="2:3">
      <c r="B1605" s="116" t="s">
        <v>1731</v>
      </c>
      <c r="C1605" t="s">
        <v>5713</v>
      </c>
    </row>
    <row r="1606" spans="2:3">
      <c r="B1606" s="116" t="s">
        <v>1732</v>
      </c>
      <c r="C1606" t="s">
        <v>5714</v>
      </c>
    </row>
    <row r="1607" spans="2:3">
      <c r="B1607" s="116" t="s">
        <v>1733</v>
      </c>
      <c r="C1607" t="s">
        <v>5715</v>
      </c>
    </row>
    <row r="1608" spans="2:3">
      <c r="B1608" s="116" t="s">
        <v>1734</v>
      </c>
      <c r="C1608" t="s">
        <v>5716</v>
      </c>
    </row>
    <row r="1609" spans="2:3">
      <c r="B1609" s="116" t="s">
        <v>1735</v>
      </c>
      <c r="C1609" t="s">
        <v>5717</v>
      </c>
    </row>
    <row r="1610" spans="2:3">
      <c r="B1610" s="116" t="s">
        <v>1736</v>
      </c>
      <c r="C1610" t="s">
        <v>5718</v>
      </c>
    </row>
    <row r="1611" spans="2:3">
      <c r="B1611" s="116" t="s">
        <v>1737</v>
      </c>
      <c r="C1611" t="s">
        <v>5719</v>
      </c>
    </row>
    <row r="1612" spans="2:3">
      <c r="B1612" s="116" t="s">
        <v>1738</v>
      </c>
      <c r="C1612" t="s">
        <v>5720</v>
      </c>
    </row>
    <row r="1613" spans="2:3">
      <c r="B1613" s="116" t="s">
        <v>1739</v>
      </c>
      <c r="C1613" t="s">
        <v>5721</v>
      </c>
    </row>
    <row r="1614" spans="2:3">
      <c r="B1614" s="116" t="s">
        <v>1740</v>
      </c>
      <c r="C1614" t="s">
        <v>5722</v>
      </c>
    </row>
    <row r="1615" spans="2:3">
      <c r="B1615" s="116" t="s">
        <v>1741</v>
      </c>
      <c r="C1615" t="s">
        <v>5723</v>
      </c>
    </row>
    <row r="1616" spans="2:3">
      <c r="B1616" s="116" t="s">
        <v>1742</v>
      </c>
      <c r="C1616" t="s">
        <v>5724</v>
      </c>
    </row>
    <row r="1617" spans="2:3">
      <c r="B1617" s="116" t="s">
        <v>1743</v>
      </c>
      <c r="C1617" t="s">
        <v>5725</v>
      </c>
    </row>
    <row r="1618" spans="2:3">
      <c r="B1618" s="116" t="s">
        <v>1744</v>
      </c>
      <c r="C1618" t="s">
        <v>5726</v>
      </c>
    </row>
    <row r="1619" spans="2:3">
      <c r="B1619" s="116" t="s">
        <v>5727</v>
      </c>
      <c r="C1619" t="s">
        <v>5728</v>
      </c>
    </row>
    <row r="1620" spans="2:3">
      <c r="B1620" s="116" t="s">
        <v>1745</v>
      </c>
      <c r="C1620" t="s">
        <v>5729</v>
      </c>
    </row>
    <row r="1621" spans="2:3">
      <c r="B1621" s="116" t="s">
        <v>1746</v>
      </c>
      <c r="C1621" t="s">
        <v>5730</v>
      </c>
    </row>
    <row r="1622" spans="2:3">
      <c r="B1622" s="116" t="s">
        <v>536</v>
      </c>
      <c r="C1622" t="s">
        <v>5731</v>
      </c>
    </row>
    <row r="1623" spans="2:3">
      <c r="B1623" s="116" t="s">
        <v>537</v>
      </c>
      <c r="C1623" t="s">
        <v>5732</v>
      </c>
    </row>
    <row r="1624" spans="2:3">
      <c r="B1624" s="116" t="s">
        <v>1747</v>
      </c>
      <c r="C1624" t="s">
        <v>5733</v>
      </c>
    </row>
    <row r="1625" spans="2:3">
      <c r="B1625" s="116" t="s">
        <v>1748</v>
      </c>
      <c r="C1625" t="s">
        <v>5734</v>
      </c>
    </row>
    <row r="1626" spans="2:3">
      <c r="B1626" s="116" t="s">
        <v>3815</v>
      </c>
      <c r="C1626" t="s">
        <v>5735</v>
      </c>
    </row>
    <row r="1627" spans="2:3">
      <c r="B1627" s="116" t="s">
        <v>5736</v>
      </c>
      <c r="C1627" t="s">
        <v>5737</v>
      </c>
    </row>
    <row r="1628" spans="2:3">
      <c r="B1628" s="116" t="s">
        <v>3436</v>
      </c>
      <c r="C1628" t="s">
        <v>5738</v>
      </c>
    </row>
    <row r="1629" spans="2:3">
      <c r="B1629" s="116" t="s">
        <v>1749</v>
      </c>
      <c r="C1629" t="s">
        <v>5739</v>
      </c>
    </row>
    <row r="1630" spans="2:3">
      <c r="B1630" s="116" t="s">
        <v>793</v>
      </c>
      <c r="C1630" t="s">
        <v>1140</v>
      </c>
    </row>
    <row r="1631" spans="2:3">
      <c r="B1631" s="116" t="s">
        <v>794</v>
      </c>
      <c r="C1631" t="s">
        <v>5740</v>
      </c>
    </row>
    <row r="1632" spans="2:3">
      <c r="B1632" s="116" t="s">
        <v>795</v>
      </c>
      <c r="C1632" t="s">
        <v>5741</v>
      </c>
    </row>
    <row r="1633" spans="2:3">
      <c r="B1633" s="116" t="s">
        <v>5742</v>
      </c>
      <c r="C1633" t="s">
        <v>5743</v>
      </c>
    </row>
    <row r="1634" spans="2:3">
      <c r="B1634" s="116" t="s">
        <v>5744</v>
      </c>
      <c r="C1634" t="s">
        <v>5745</v>
      </c>
    </row>
    <row r="1635" spans="2:3">
      <c r="B1635" s="116" t="s">
        <v>5746</v>
      </c>
      <c r="C1635" t="s">
        <v>5747</v>
      </c>
    </row>
    <row r="1636" spans="2:3">
      <c r="B1636" s="116" t="s">
        <v>796</v>
      </c>
      <c r="C1636" t="s">
        <v>5748</v>
      </c>
    </row>
    <row r="1637" spans="2:3">
      <c r="B1637" s="116" t="s">
        <v>798</v>
      </c>
      <c r="C1637" t="s">
        <v>5749</v>
      </c>
    </row>
    <row r="1638" spans="2:3">
      <c r="B1638" s="116" t="s">
        <v>797</v>
      </c>
      <c r="C1638" t="s">
        <v>5750</v>
      </c>
    </row>
    <row r="1639" spans="2:3">
      <c r="B1639" s="116" t="s">
        <v>538</v>
      </c>
      <c r="C1639" t="s">
        <v>5751</v>
      </c>
    </row>
    <row r="1640" spans="2:3">
      <c r="B1640" s="116" t="s">
        <v>539</v>
      </c>
      <c r="C1640" t="s">
        <v>5752</v>
      </c>
    </row>
    <row r="1641" spans="2:3">
      <c r="B1641" s="116" t="s">
        <v>5753</v>
      </c>
      <c r="C1641" t="s">
        <v>5754</v>
      </c>
    </row>
    <row r="1642" spans="2:3">
      <c r="B1642" s="116" t="s">
        <v>1750</v>
      </c>
      <c r="C1642" t="s">
        <v>5755</v>
      </c>
    </row>
    <row r="1643" spans="2:3">
      <c r="B1643" s="116" t="s">
        <v>1751</v>
      </c>
      <c r="C1643" t="s">
        <v>5756</v>
      </c>
    </row>
    <row r="1644" spans="2:3">
      <c r="B1644" s="116" t="s">
        <v>1752</v>
      </c>
      <c r="C1644" t="s">
        <v>1141</v>
      </c>
    </row>
    <row r="1645" spans="2:3">
      <c r="B1645" s="116" t="s">
        <v>1753</v>
      </c>
      <c r="C1645" t="s">
        <v>5757</v>
      </c>
    </row>
    <row r="1646" spans="2:3">
      <c r="B1646" s="116" t="s">
        <v>1754</v>
      </c>
      <c r="C1646" t="s">
        <v>5758</v>
      </c>
    </row>
    <row r="1647" spans="2:3">
      <c r="B1647" s="116" t="s">
        <v>5759</v>
      </c>
      <c r="C1647" t="s">
        <v>5760</v>
      </c>
    </row>
    <row r="1648" spans="2:3">
      <c r="B1648" s="116" t="s">
        <v>5761</v>
      </c>
      <c r="C1648" t="s">
        <v>5762</v>
      </c>
    </row>
    <row r="1649" spans="2:3">
      <c r="B1649" s="116" t="s">
        <v>5763</v>
      </c>
      <c r="C1649" t="s">
        <v>5764</v>
      </c>
    </row>
    <row r="1650" spans="2:3">
      <c r="B1650" s="116" t="s">
        <v>799</v>
      </c>
      <c r="C1650" t="s">
        <v>5765</v>
      </c>
    </row>
    <row r="1651" spans="2:3">
      <c r="B1651" s="116" t="s">
        <v>800</v>
      </c>
      <c r="C1651" t="s">
        <v>5766</v>
      </c>
    </row>
    <row r="1652" spans="2:3">
      <c r="B1652" s="116" t="s">
        <v>1755</v>
      </c>
      <c r="C1652" t="s">
        <v>5767</v>
      </c>
    </row>
    <row r="1653" spans="2:3">
      <c r="B1653" s="116" t="s">
        <v>1756</v>
      </c>
      <c r="C1653" t="s">
        <v>5768</v>
      </c>
    </row>
    <row r="1654" spans="2:3">
      <c r="B1654" s="116" t="s">
        <v>1757</v>
      </c>
      <c r="C1654" t="s">
        <v>5769</v>
      </c>
    </row>
    <row r="1655" spans="2:3">
      <c r="B1655" s="116" t="s">
        <v>801</v>
      </c>
      <c r="C1655" t="s">
        <v>1142</v>
      </c>
    </row>
    <row r="1656" spans="2:3">
      <c r="B1656" s="116" t="s">
        <v>802</v>
      </c>
      <c r="C1656" t="s">
        <v>5770</v>
      </c>
    </row>
    <row r="1657" spans="2:3">
      <c r="B1657" s="116" t="s">
        <v>1758</v>
      </c>
      <c r="C1657" t="s">
        <v>5771</v>
      </c>
    </row>
    <row r="1658" spans="2:3">
      <c r="B1658" s="116" t="s">
        <v>1759</v>
      </c>
      <c r="C1658" t="s">
        <v>5772</v>
      </c>
    </row>
    <row r="1659" spans="2:3">
      <c r="B1659" s="116" t="s">
        <v>1760</v>
      </c>
      <c r="C1659" t="s">
        <v>5773</v>
      </c>
    </row>
    <row r="1660" spans="2:3">
      <c r="B1660" s="116" t="s">
        <v>1761</v>
      </c>
      <c r="C1660" t="s">
        <v>5774</v>
      </c>
    </row>
    <row r="1661" spans="2:3">
      <c r="B1661" s="116" t="s">
        <v>1762</v>
      </c>
      <c r="C1661" t="s">
        <v>5775</v>
      </c>
    </row>
    <row r="1662" spans="2:3">
      <c r="B1662" s="116" t="s">
        <v>1763</v>
      </c>
      <c r="C1662" t="s">
        <v>5776</v>
      </c>
    </row>
    <row r="1663" spans="2:3">
      <c r="B1663" s="116" t="s">
        <v>1764</v>
      </c>
      <c r="C1663" t="s">
        <v>5777</v>
      </c>
    </row>
    <row r="1664" spans="2:3">
      <c r="B1664" s="116" t="s">
        <v>1765</v>
      </c>
      <c r="C1664" t="s">
        <v>5754</v>
      </c>
    </row>
    <row r="1665" spans="2:3">
      <c r="B1665" s="116" t="s">
        <v>1766</v>
      </c>
      <c r="C1665" t="s">
        <v>5747</v>
      </c>
    </row>
    <row r="1666" spans="2:3">
      <c r="B1666" s="116" t="s">
        <v>1767</v>
      </c>
      <c r="C1666" t="s">
        <v>4260</v>
      </c>
    </row>
    <row r="1667" spans="2:3">
      <c r="B1667" s="116" t="s">
        <v>1768</v>
      </c>
      <c r="C1667" t="s">
        <v>5778</v>
      </c>
    </row>
    <row r="1668" spans="2:3">
      <c r="B1668" s="116" t="s">
        <v>3437</v>
      </c>
      <c r="C1668" t="s">
        <v>1162</v>
      </c>
    </row>
    <row r="1669" spans="2:3">
      <c r="B1669" s="116" t="s">
        <v>3816</v>
      </c>
      <c r="C1669" t="s">
        <v>5779</v>
      </c>
    </row>
    <row r="1670" spans="2:3">
      <c r="B1670" s="116" t="s">
        <v>3817</v>
      </c>
      <c r="C1670" t="s">
        <v>5780</v>
      </c>
    </row>
    <row r="1671" spans="2:3">
      <c r="B1671" s="116" t="s">
        <v>540</v>
      </c>
      <c r="C1671" t="s">
        <v>1143</v>
      </c>
    </row>
    <row r="1672" spans="2:3">
      <c r="B1672" s="116" t="s">
        <v>541</v>
      </c>
      <c r="C1672" t="s">
        <v>5781</v>
      </c>
    </row>
    <row r="1673" spans="2:3">
      <c r="B1673" s="116" t="s">
        <v>1769</v>
      </c>
      <c r="C1673" t="s">
        <v>5782</v>
      </c>
    </row>
    <row r="1674" spans="2:3">
      <c r="B1674" s="116" t="s">
        <v>1770</v>
      </c>
      <c r="C1674" t="s">
        <v>5783</v>
      </c>
    </row>
    <row r="1675" spans="2:3">
      <c r="B1675" s="116" t="s">
        <v>1771</v>
      </c>
      <c r="C1675" t="s">
        <v>5784</v>
      </c>
    </row>
    <row r="1676" spans="2:3">
      <c r="B1676" s="116" t="s">
        <v>1772</v>
      </c>
      <c r="C1676" t="s">
        <v>5785</v>
      </c>
    </row>
    <row r="1677" spans="2:3">
      <c r="B1677" s="116" t="s">
        <v>1773</v>
      </c>
      <c r="C1677" t="s">
        <v>5786</v>
      </c>
    </row>
    <row r="1678" spans="2:3">
      <c r="B1678" s="116" t="s">
        <v>1774</v>
      </c>
      <c r="C1678" t="s">
        <v>5787</v>
      </c>
    </row>
    <row r="1679" spans="2:3">
      <c r="B1679" s="116" t="s">
        <v>1775</v>
      </c>
      <c r="C1679" t="s">
        <v>5788</v>
      </c>
    </row>
    <row r="1680" spans="2:3">
      <c r="B1680" s="116" t="s">
        <v>1776</v>
      </c>
      <c r="C1680" t="s">
        <v>5789</v>
      </c>
    </row>
    <row r="1681" spans="2:3">
      <c r="B1681" s="116" t="s">
        <v>1777</v>
      </c>
      <c r="C1681" t="s">
        <v>5790</v>
      </c>
    </row>
    <row r="1682" spans="2:3">
      <c r="B1682" s="116" t="s">
        <v>3438</v>
      </c>
      <c r="C1682" t="s">
        <v>3439</v>
      </c>
    </row>
    <row r="1683" spans="2:3">
      <c r="B1683" s="116" t="s">
        <v>3440</v>
      </c>
      <c r="C1683" t="s">
        <v>5791</v>
      </c>
    </row>
    <row r="1684" spans="2:3">
      <c r="B1684" s="116" t="s">
        <v>3441</v>
      </c>
      <c r="C1684" t="s">
        <v>5792</v>
      </c>
    </row>
    <row r="1685" spans="2:3">
      <c r="B1685" s="116" t="s">
        <v>3442</v>
      </c>
      <c r="C1685" t="s">
        <v>5793</v>
      </c>
    </row>
    <row r="1686" spans="2:3">
      <c r="B1686" s="116" t="s">
        <v>3443</v>
      </c>
      <c r="C1686" t="s">
        <v>5794</v>
      </c>
    </row>
    <row r="1687" spans="2:3">
      <c r="B1687" s="116" t="s">
        <v>542</v>
      </c>
      <c r="C1687" t="s">
        <v>5795</v>
      </c>
    </row>
    <row r="1688" spans="2:3">
      <c r="B1688" s="116" t="s">
        <v>543</v>
      </c>
      <c r="C1688" t="s">
        <v>5796</v>
      </c>
    </row>
    <row r="1689" spans="2:3">
      <c r="B1689" s="116" t="s">
        <v>803</v>
      </c>
      <c r="C1689" t="s">
        <v>1091</v>
      </c>
    </row>
    <row r="1690" spans="2:3">
      <c r="B1690" s="116" t="s">
        <v>804</v>
      </c>
      <c r="C1690" t="s">
        <v>1144</v>
      </c>
    </row>
    <row r="1691" spans="2:3">
      <c r="B1691" s="116" t="s">
        <v>1778</v>
      </c>
      <c r="C1691" t="s">
        <v>1137</v>
      </c>
    </row>
    <row r="1692" spans="2:3">
      <c r="B1692" s="116" t="s">
        <v>805</v>
      </c>
      <c r="C1692" t="s">
        <v>1145</v>
      </c>
    </row>
    <row r="1693" spans="2:3">
      <c r="B1693" s="116" t="s">
        <v>806</v>
      </c>
      <c r="C1693" t="s">
        <v>5797</v>
      </c>
    </row>
    <row r="1694" spans="2:3">
      <c r="B1694" s="116" t="s">
        <v>807</v>
      </c>
      <c r="C1694" t="s">
        <v>5798</v>
      </c>
    </row>
    <row r="1695" spans="2:3">
      <c r="B1695" s="116" t="s">
        <v>808</v>
      </c>
      <c r="C1695" t="s">
        <v>5799</v>
      </c>
    </row>
    <row r="1696" spans="2:3">
      <c r="B1696" s="116" t="s">
        <v>544</v>
      </c>
      <c r="C1696" t="s">
        <v>5800</v>
      </c>
    </row>
    <row r="1697" spans="2:3">
      <c r="B1697" s="116" t="s">
        <v>545</v>
      </c>
      <c r="C1697" t="s">
        <v>5799</v>
      </c>
    </row>
    <row r="1698" spans="2:3">
      <c r="B1698" s="116" t="s">
        <v>1779</v>
      </c>
      <c r="C1698" t="s">
        <v>5801</v>
      </c>
    </row>
    <row r="1699" spans="2:3">
      <c r="B1699" s="116" t="s">
        <v>809</v>
      </c>
      <c r="C1699" t="s">
        <v>1146</v>
      </c>
    </row>
    <row r="1700" spans="2:3">
      <c r="B1700" s="116" t="s">
        <v>810</v>
      </c>
      <c r="C1700" t="s">
        <v>5802</v>
      </c>
    </row>
    <row r="1701" spans="2:3">
      <c r="B1701" s="116" t="s">
        <v>811</v>
      </c>
      <c r="C1701" t="s">
        <v>1147</v>
      </c>
    </row>
    <row r="1702" spans="2:3">
      <c r="B1702" s="116" t="s">
        <v>1780</v>
      </c>
      <c r="C1702" t="s">
        <v>5803</v>
      </c>
    </row>
    <row r="1703" spans="2:3">
      <c r="B1703" s="116" t="s">
        <v>1781</v>
      </c>
      <c r="C1703" t="s">
        <v>4406</v>
      </c>
    </row>
    <row r="1704" spans="2:3">
      <c r="B1704" s="116" t="s">
        <v>1782</v>
      </c>
      <c r="C1704" t="s">
        <v>5804</v>
      </c>
    </row>
    <row r="1705" spans="2:3">
      <c r="B1705" s="116" t="s">
        <v>812</v>
      </c>
      <c r="C1705" t="s">
        <v>5805</v>
      </c>
    </row>
    <row r="1706" spans="2:3">
      <c r="B1706" s="116" t="s">
        <v>1783</v>
      </c>
      <c r="C1706" t="s">
        <v>4406</v>
      </c>
    </row>
    <row r="1707" spans="2:3">
      <c r="B1707" s="116" t="s">
        <v>546</v>
      </c>
      <c r="C1707" t="s">
        <v>1016</v>
      </c>
    </row>
    <row r="1708" spans="2:3">
      <c r="B1708" s="116" t="s">
        <v>547</v>
      </c>
      <c r="C1708" t="s">
        <v>5806</v>
      </c>
    </row>
    <row r="1709" spans="2:3">
      <c r="B1709" s="116" t="s">
        <v>548</v>
      </c>
      <c r="C1709" t="s">
        <v>5807</v>
      </c>
    </row>
    <row r="1710" spans="2:3">
      <c r="B1710" s="116" t="s">
        <v>549</v>
      </c>
      <c r="C1710" t="s">
        <v>5808</v>
      </c>
    </row>
    <row r="1711" spans="2:3">
      <c r="B1711" s="116" t="s">
        <v>550</v>
      </c>
      <c r="C1711" t="s">
        <v>5678</v>
      </c>
    </row>
    <row r="1712" spans="2:3">
      <c r="B1712" s="116" t="s">
        <v>551</v>
      </c>
      <c r="C1712" t="s">
        <v>5809</v>
      </c>
    </row>
    <row r="1713" spans="2:3">
      <c r="B1713" s="116" t="s">
        <v>1784</v>
      </c>
      <c r="C1713" t="s">
        <v>1017</v>
      </c>
    </row>
    <row r="1714" spans="2:3">
      <c r="B1714" s="116" t="s">
        <v>1785</v>
      </c>
      <c r="C1714" t="s">
        <v>1148</v>
      </c>
    </row>
    <row r="1715" spans="2:3">
      <c r="B1715" s="116" t="s">
        <v>552</v>
      </c>
      <c r="C1715" t="s">
        <v>1018</v>
      </c>
    </row>
    <row r="1716" spans="2:3">
      <c r="B1716" s="116" t="s">
        <v>553</v>
      </c>
      <c r="C1716" t="s">
        <v>1018</v>
      </c>
    </row>
    <row r="1717" spans="2:3">
      <c r="B1717" s="116" t="s">
        <v>554</v>
      </c>
      <c r="C1717" t="s">
        <v>5810</v>
      </c>
    </row>
    <row r="1718" spans="2:3">
      <c r="B1718" s="116" t="s">
        <v>555</v>
      </c>
      <c r="C1718" t="s">
        <v>1103</v>
      </c>
    </row>
    <row r="1719" spans="2:3">
      <c r="B1719" s="116" t="s">
        <v>556</v>
      </c>
      <c r="C1719" t="s">
        <v>1103</v>
      </c>
    </row>
    <row r="1720" spans="2:3">
      <c r="B1720" s="116" t="s">
        <v>557</v>
      </c>
      <c r="C1720" t="s">
        <v>5811</v>
      </c>
    </row>
    <row r="1721" spans="2:3">
      <c r="B1721" s="116" t="s">
        <v>1786</v>
      </c>
      <c r="C1721" t="s">
        <v>5812</v>
      </c>
    </row>
    <row r="1722" spans="2:3">
      <c r="B1722" s="116" t="s">
        <v>1787</v>
      </c>
      <c r="C1722" t="s">
        <v>4406</v>
      </c>
    </row>
    <row r="1723" spans="2:3">
      <c r="B1723" s="116" t="s">
        <v>5813</v>
      </c>
      <c r="C1723" t="s">
        <v>5814</v>
      </c>
    </row>
    <row r="1724" spans="2:3">
      <c r="B1724" s="116" t="s">
        <v>1788</v>
      </c>
      <c r="C1724" t="s">
        <v>5815</v>
      </c>
    </row>
    <row r="1725" spans="2:3">
      <c r="B1725" s="116" t="s">
        <v>3818</v>
      </c>
      <c r="C1725" t="s">
        <v>5816</v>
      </c>
    </row>
    <row r="1726" spans="2:3">
      <c r="B1726" s="116" t="s">
        <v>813</v>
      </c>
      <c r="C1726" t="s">
        <v>5817</v>
      </c>
    </row>
    <row r="1727" spans="2:3">
      <c r="B1727" s="116" t="s">
        <v>814</v>
      </c>
      <c r="C1727" t="s">
        <v>5818</v>
      </c>
    </row>
    <row r="1728" spans="2:3">
      <c r="B1728" s="116" t="s">
        <v>815</v>
      </c>
      <c r="C1728" t="s">
        <v>5819</v>
      </c>
    </row>
    <row r="1729" spans="2:3">
      <c r="B1729" s="116" t="s">
        <v>816</v>
      </c>
      <c r="C1729" t="s">
        <v>1149</v>
      </c>
    </row>
    <row r="1730" spans="2:3">
      <c r="B1730" s="116" t="s">
        <v>817</v>
      </c>
      <c r="C1730" t="s">
        <v>1149</v>
      </c>
    </row>
    <row r="1731" spans="2:3">
      <c r="B1731" s="116" t="s">
        <v>818</v>
      </c>
      <c r="C1731" t="s">
        <v>5820</v>
      </c>
    </row>
    <row r="1732" spans="2:3">
      <c r="B1732" s="116" t="s">
        <v>819</v>
      </c>
      <c r="C1732" t="s">
        <v>1150</v>
      </c>
    </row>
    <row r="1733" spans="2:3">
      <c r="B1733" s="116" t="s">
        <v>820</v>
      </c>
      <c r="C1733" t="s">
        <v>5821</v>
      </c>
    </row>
    <row r="1734" spans="2:3">
      <c r="B1734" s="116" t="s">
        <v>821</v>
      </c>
      <c r="C1734" t="s">
        <v>5822</v>
      </c>
    </row>
    <row r="1735" spans="2:3">
      <c r="B1735" s="116" t="s">
        <v>822</v>
      </c>
      <c r="C1735" t="s">
        <v>5823</v>
      </c>
    </row>
    <row r="1736" spans="2:3">
      <c r="B1736" s="116" t="s">
        <v>1789</v>
      </c>
      <c r="C1736" t="s">
        <v>5824</v>
      </c>
    </row>
    <row r="1737" spans="2:3">
      <c r="B1737" s="116" t="s">
        <v>1790</v>
      </c>
      <c r="C1737" t="s">
        <v>5825</v>
      </c>
    </row>
    <row r="1738" spans="2:3">
      <c r="B1738" s="116" t="s">
        <v>1791</v>
      </c>
      <c r="C1738" t="s">
        <v>5826</v>
      </c>
    </row>
    <row r="1739" spans="2:3">
      <c r="B1739" s="116" t="s">
        <v>823</v>
      </c>
      <c r="C1739" t="s">
        <v>5771</v>
      </c>
    </row>
    <row r="1740" spans="2:3">
      <c r="B1740" s="116" t="s">
        <v>824</v>
      </c>
      <c r="C1740" t="s">
        <v>5827</v>
      </c>
    </row>
    <row r="1741" spans="2:3">
      <c r="B1741" s="116" t="s">
        <v>1792</v>
      </c>
      <c r="C1741" t="s">
        <v>5828</v>
      </c>
    </row>
    <row r="1742" spans="2:3">
      <c r="B1742" s="116" t="s">
        <v>1793</v>
      </c>
      <c r="C1742" t="s">
        <v>5828</v>
      </c>
    </row>
    <row r="1743" spans="2:3">
      <c r="B1743" s="116" t="s">
        <v>825</v>
      </c>
      <c r="C1743" t="s">
        <v>5782</v>
      </c>
    </row>
    <row r="1744" spans="2:3">
      <c r="B1744" s="116" t="s">
        <v>826</v>
      </c>
      <c r="C1744" t="s">
        <v>5829</v>
      </c>
    </row>
    <row r="1745" spans="2:3">
      <c r="B1745" s="116" t="s">
        <v>827</v>
      </c>
      <c r="C1745" t="s">
        <v>1019</v>
      </c>
    </row>
    <row r="1746" spans="2:3">
      <c r="B1746" s="116" t="s">
        <v>828</v>
      </c>
      <c r="C1746" t="s">
        <v>5830</v>
      </c>
    </row>
    <row r="1747" spans="2:3">
      <c r="B1747" s="116" t="s">
        <v>829</v>
      </c>
      <c r="C1747" t="s">
        <v>5831</v>
      </c>
    </row>
    <row r="1748" spans="2:3">
      <c r="B1748" s="116" t="s">
        <v>830</v>
      </c>
      <c r="C1748" t="s">
        <v>5832</v>
      </c>
    </row>
    <row r="1749" spans="2:3">
      <c r="B1749" s="116" t="s">
        <v>831</v>
      </c>
      <c r="C1749" t="s">
        <v>5833</v>
      </c>
    </row>
    <row r="1750" spans="2:3">
      <c r="B1750" s="116" t="s">
        <v>1794</v>
      </c>
      <c r="C1750" t="s">
        <v>5834</v>
      </c>
    </row>
    <row r="1751" spans="2:3">
      <c r="B1751" s="116" t="s">
        <v>1795</v>
      </c>
      <c r="C1751" t="s">
        <v>5835</v>
      </c>
    </row>
    <row r="1752" spans="2:3">
      <c r="B1752" s="116" t="s">
        <v>558</v>
      </c>
      <c r="C1752" t="s">
        <v>5836</v>
      </c>
    </row>
    <row r="1753" spans="2:3">
      <c r="B1753" s="116" t="s">
        <v>559</v>
      </c>
      <c r="C1753" t="s">
        <v>5837</v>
      </c>
    </row>
    <row r="1754" spans="2:3">
      <c r="B1754" s="116" t="s">
        <v>560</v>
      </c>
      <c r="C1754" t="s">
        <v>5838</v>
      </c>
    </row>
    <row r="1755" spans="2:3">
      <c r="B1755" s="116" t="s">
        <v>561</v>
      </c>
      <c r="C1755" t="s">
        <v>5839</v>
      </c>
    </row>
    <row r="1756" spans="2:3">
      <c r="B1756" s="116" t="s">
        <v>832</v>
      </c>
      <c r="C1756" t="s">
        <v>1020</v>
      </c>
    </row>
    <row r="1757" spans="2:3">
      <c r="B1757" s="116" t="s">
        <v>833</v>
      </c>
      <c r="C1757" t="s">
        <v>5840</v>
      </c>
    </row>
    <row r="1758" spans="2:3">
      <c r="B1758" s="116" t="s">
        <v>834</v>
      </c>
      <c r="C1758" t="s">
        <v>5841</v>
      </c>
    </row>
    <row r="1759" spans="2:3">
      <c r="B1759" s="116" t="s">
        <v>835</v>
      </c>
      <c r="C1759" t="s">
        <v>5842</v>
      </c>
    </row>
    <row r="1760" spans="2:3">
      <c r="B1760" s="116" t="s">
        <v>836</v>
      </c>
      <c r="C1760" t="s">
        <v>5843</v>
      </c>
    </row>
    <row r="1761" spans="2:3">
      <c r="B1761" s="116" t="s">
        <v>1796</v>
      </c>
      <c r="C1761" t="s">
        <v>5844</v>
      </c>
    </row>
    <row r="1762" spans="2:3">
      <c r="B1762" s="116" t="s">
        <v>1797</v>
      </c>
      <c r="C1762" t="s">
        <v>5844</v>
      </c>
    </row>
    <row r="1763" spans="2:3">
      <c r="B1763" s="116" t="s">
        <v>562</v>
      </c>
      <c r="C1763" t="s">
        <v>1094</v>
      </c>
    </row>
    <row r="1764" spans="2:3">
      <c r="B1764" s="116" t="s">
        <v>563</v>
      </c>
      <c r="C1764" t="s">
        <v>1151</v>
      </c>
    </row>
    <row r="1765" spans="2:3">
      <c r="B1765" s="116" t="s">
        <v>1798</v>
      </c>
      <c r="C1765" t="s">
        <v>5845</v>
      </c>
    </row>
    <row r="1766" spans="2:3">
      <c r="B1766" s="116" t="s">
        <v>1799</v>
      </c>
      <c r="C1766" t="s">
        <v>5845</v>
      </c>
    </row>
    <row r="1767" spans="2:3">
      <c r="B1767" s="116" t="s">
        <v>3444</v>
      </c>
      <c r="C1767" t="s">
        <v>3445</v>
      </c>
    </row>
    <row r="1768" spans="2:3">
      <c r="B1768" s="116" t="s">
        <v>3446</v>
      </c>
      <c r="C1768" t="s">
        <v>3445</v>
      </c>
    </row>
    <row r="1769" spans="2:3">
      <c r="B1769" s="116" t="s">
        <v>3447</v>
      </c>
      <c r="C1769" t="s">
        <v>5846</v>
      </c>
    </row>
    <row r="1770" spans="2:3">
      <c r="B1770" s="116" t="s">
        <v>3448</v>
      </c>
      <c r="C1770" t="s">
        <v>3449</v>
      </c>
    </row>
    <row r="1771" spans="2:3">
      <c r="B1771" s="116" t="s">
        <v>3450</v>
      </c>
      <c r="C1771" t="s">
        <v>5847</v>
      </c>
    </row>
    <row r="1772" spans="2:3">
      <c r="B1772" s="116" t="s">
        <v>3451</v>
      </c>
      <c r="C1772" t="s">
        <v>5848</v>
      </c>
    </row>
    <row r="1773" spans="2:3">
      <c r="B1773" s="116" t="s">
        <v>3819</v>
      </c>
      <c r="C1773" t="s">
        <v>5849</v>
      </c>
    </row>
    <row r="1774" spans="2:3">
      <c r="B1774" s="116" t="s">
        <v>3452</v>
      </c>
      <c r="C1774" t="s">
        <v>3453</v>
      </c>
    </row>
    <row r="1775" spans="2:3">
      <c r="B1775" s="116" t="s">
        <v>3454</v>
      </c>
      <c r="C1775" t="s">
        <v>5850</v>
      </c>
    </row>
    <row r="1776" spans="2:3">
      <c r="B1776" s="116" t="s">
        <v>3455</v>
      </c>
      <c r="C1776" t="s">
        <v>5851</v>
      </c>
    </row>
    <row r="1777" spans="2:3">
      <c r="B1777" s="116" t="s">
        <v>837</v>
      </c>
      <c r="C1777" t="s">
        <v>5300</v>
      </c>
    </row>
    <row r="1778" spans="2:3">
      <c r="B1778" s="116" t="s">
        <v>838</v>
      </c>
      <c r="C1778" t="s">
        <v>5852</v>
      </c>
    </row>
    <row r="1779" spans="2:3">
      <c r="B1779" s="116" t="s">
        <v>839</v>
      </c>
      <c r="C1779" t="s">
        <v>1021</v>
      </c>
    </row>
    <row r="1780" spans="2:3">
      <c r="B1780" s="116" t="s">
        <v>840</v>
      </c>
      <c r="C1780" t="s">
        <v>5853</v>
      </c>
    </row>
    <row r="1781" spans="2:3">
      <c r="B1781" s="116" t="s">
        <v>841</v>
      </c>
      <c r="C1781" t="s">
        <v>5854</v>
      </c>
    </row>
    <row r="1782" spans="2:3">
      <c r="B1782" s="116" t="s">
        <v>1800</v>
      </c>
      <c r="C1782" t="s">
        <v>5855</v>
      </c>
    </row>
    <row r="1783" spans="2:3">
      <c r="B1783" s="116" t="s">
        <v>842</v>
      </c>
      <c r="C1783" t="s">
        <v>1152</v>
      </c>
    </row>
    <row r="1784" spans="2:3">
      <c r="B1784" s="116" t="s">
        <v>843</v>
      </c>
      <c r="C1784" t="s">
        <v>5856</v>
      </c>
    </row>
    <row r="1785" spans="2:3">
      <c r="B1785" s="116" t="s">
        <v>844</v>
      </c>
      <c r="C1785" t="s">
        <v>5857</v>
      </c>
    </row>
    <row r="1786" spans="2:3">
      <c r="B1786" s="116" t="s">
        <v>845</v>
      </c>
      <c r="C1786" t="s">
        <v>5858</v>
      </c>
    </row>
    <row r="1787" spans="2:3">
      <c r="B1787" s="116" t="s">
        <v>846</v>
      </c>
      <c r="C1787" t="s">
        <v>5859</v>
      </c>
    </row>
    <row r="1788" spans="2:3">
      <c r="B1788" s="116" t="s">
        <v>847</v>
      </c>
      <c r="C1788" t="s">
        <v>5860</v>
      </c>
    </row>
    <row r="1789" spans="2:3">
      <c r="B1789" s="116" t="s">
        <v>848</v>
      </c>
      <c r="C1789" t="s">
        <v>5861</v>
      </c>
    </row>
    <row r="1790" spans="2:3">
      <c r="B1790" s="116" t="s">
        <v>564</v>
      </c>
      <c r="C1790" t="s">
        <v>5862</v>
      </c>
    </row>
    <row r="1791" spans="2:3">
      <c r="B1791" s="116" t="s">
        <v>565</v>
      </c>
      <c r="C1791" t="s">
        <v>5863</v>
      </c>
    </row>
    <row r="1792" spans="2:3">
      <c r="B1792" s="116" t="s">
        <v>566</v>
      </c>
      <c r="C1792" t="s">
        <v>5864</v>
      </c>
    </row>
    <row r="1793" spans="2:3">
      <c r="B1793" s="116" t="s">
        <v>1801</v>
      </c>
      <c r="C1793" t="s">
        <v>5865</v>
      </c>
    </row>
    <row r="1794" spans="2:3">
      <c r="B1794" s="116" t="s">
        <v>1802</v>
      </c>
      <c r="C1794" t="s">
        <v>5866</v>
      </c>
    </row>
    <row r="1795" spans="2:3">
      <c r="B1795" s="116" t="s">
        <v>567</v>
      </c>
      <c r="C1795" t="s">
        <v>5867</v>
      </c>
    </row>
    <row r="1796" spans="2:3">
      <c r="B1796" s="116" t="s">
        <v>1803</v>
      </c>
      <c r="C1796" t="s">
        <v>5868</v>
      </c>
    </row>
    <row r="1797" spans="2:3">
      <c r="B1797" s="116" t="s">
        <v>1804</v>
      </c>
      <c r="C1797" t="s">
        <v>5869</v>
      </c>
    </row>
    <row r="1798" spans="2:3">
      <c r="B1798" s="116" t="s">
        <v>3820</v>
      </c>
      <c r="C1798" t="s">
        <v>5870</v>
      </c>
    </row>
    <row r="1799" spans="2:3">
      <c r="B1799" s="116" t="s">
        <v>5871</v>
      </c>
      <c r="C1799" t="s">
        <v>5872</v>
      </c>
    </row>
    <row r="1800" spans="2:3">
      <c r="B1800" s="116" t="s">
        <v>1805</v>
      </c>
      <c r="C1800" t="s">
        <v>5873</v>
      </c>
    </row>
    <row r="1801" spans="2:3">
      <c r="B1801" s="116" t="s">
        <v>1806</v>
      </c>
      <c r="C1801" t="s">
        <v>5873</v>
      </c>
    </row>
    <row r="1802" spans="2:3">
      <c r="B1802" s="116" t="s">
        <v>1807</v>
      </c>
      <c r="C1802" t="s">
        <v>5874</v>
      </c>
    </row>
    <row r="1803" spans="2:3">
      <c r="B1803" s="116" t="s">
        <v>5875</v>
      </c>
      <c r="C1803" t="s">
        <v>5876</v>
      </c>
    </row>
    <row r="1804" spans="2:3">
      <c r="B1804" s="116" t="s">
        <v>5877</v>
      </c>
      <c r="C1804" t="s">
        <v>5876</v>
      </c>
    </row>
    <row r="1805" spans="2:3">
      <c r="B1805" s="116" t="s">
        <v>5878</v>
      </c>
      <c r="C1805" t="s">
        <v>5879</v>
      </c>
    </row>
    <row r="1806" spans="2:3">
      <c r="B1806" s="116" t="s">
        <v>3821</v>
      </c>
      <c r="C1806" t="s">
        <v>5880</v>
      </c>
    </row>
    <row r="1807" spans="2:3">
      <c r="B1807" s="116" t="s">
        <v>3822</v>
      </c>
      <c r="C1807" t="s">
        <v>5881</v>
      </c>
    </row>
    <row r="1808" spans="2:3">
      <c r="B1808" s="116" t="s">
        <v>3823</v>
      </c>
      <c r="C1808" t="s">
        <v>5882</v>
      </c>
    </row>
    <row r="1809" spans="2:3">
      <c r="B1809" s="116" t="s">
        <v>849</v>
      </c>
      <c r="C1809" t="s">
        <v>1153</v>
      </c>
    </row>
    <row r="1810" spans="2:3">
      <c r="B1810" s="116" t="s">
        <v>850</v>
      </c>
      <c r="C1810" t="s">
        <v>5883</v>
      </c>
    </row>
    <row r="1811" spans="2:3">
      <c r="B1811" s="116" t="s">
        <v>851</v>
      </c>
      <c r="C1811" t="s">
        <v>5884</v>
      </c>
    </row>
    <row r="1812" spans="2:3">
      <c r="B1812" s="116" t="s">
        <v>568</v>
      </c>
      <c r="C1812" t="s">
        <v>5885</v>
      </c>
    </row>
    <row r="1813" spans="2:3">
      <c r="B1813" s="116" t="s">
        <v>569</v>
      </c>
      <c r="C1813" t="s">
        <v>1022</v>
      </c>
    </row>
    <row r="1814" spans="2:3">
      <c r="B1814" s="116" t="s">
        <v>570</v>
      </c>
      <c r="C1814" t="s">
        <v>5886</v>
      </c>
    </row>
    <row r="1815" spans="2:3">
      <c r="B1815" s="116" t="s">
        <v>571</v>
      </c>
      <c r="C1815" t="s">
        <v>5887</v>
      </c>
    </row>
    <row r="1816" spans="2:3">
      <c r="B1816" s="116" t="s">
        <v>1808</v>
      </c>
      <c r="C1816" t="s">
        <v>5888</v>
      </c>
    </row>
    <row r="1817" spans="2:3">
      <c r="B1817" s="116" t="s">
        <v>1809</v>
      </c>
      <c r="C1817" t="s">
        <v>5889</v>
      </c>
    </row>
    <row r="1818" spans="2:3">
      <c r="B1818" s="116" t="s">
        <v>1810</v>
      </c>
      <c r="C1818" t="s">
        <v>5890</v>
      </c>
    </row>
    <row r="1819" spans="2:3">
      <c r="B1819" s="116" t="s">
        <v>1811</v>
      </c>
      <c r="C1819" t="s">
        <v>5891</v>
      </c>
    </row>
    <row r="1820" spans="2:3">
      <c r="B1820" s="116" t="s">
        <v>1812</v>
      </c>
      <c r="C1820" t="s">
        <v>5186</v>
      </c>
    </row>
    <row r="1821" spans="2:3">
      <c r="B1821" s="116" t="s">
        <v>1813</v>
      </c>
      <c r="C1821" t="s">
        <v>5186</v>
      </c>
    </row>
    <row r="1822" spans="2:3">
      <c r="B1822" s="116" t="s">
        <v>572</v>
      </c>
      <c r="C1822" t="s">
        <v>1154</v>
      </c>
    </row>
    <row r="1823" spans="2:3">
      <c r="B1823" s="116" t="s">
        <v>573</v>
      </c>
      <c r="C1823" t="s">
        <v>5892</v>
      </c>
    </row>
    <row r="1824" spans="2:3">
      <c r="B1824" s="116" t="s">
        <v>574</v>
      </c>
      <c r="C1824" t="s">
        <v>5893</v>
      </c>
    </row>
    <row r="1825" spans="2:3">
      <c r="B1825" s="116" t="s">
        <v>1814</v>
      </c>
      <c r="C1825" t="s">
        <v>5894</v>
      </c>
    </row>
    <row r="1826" spans="2:3">
      <c r="B1826" s="116" t="s">
        <v>1815</v>
      </c>
      <c r="C1826" t="s">
        <v>5895</v>
      </c>
    </row>
    <row r="1827" spans="2:3">
      <c r="B1827" s="116" t="s">
        <v>1816</v>
      </c>
      <c r="C1827" t="s">
        <v>5896</v>
      </c>
    </row>
    <row r="1828" spans="2:3">
      <c r="B1828" s="116" t="s">
        <v>852</v>
      </c>
      <c r="C1828" t="s">
        <v>1155</v>
      </c>
    </row>
    <row r="1829" spans="2:3">
      <c r="B1829" s="116" t="s">
        <v>853</v>
      </c>
      <c r="C1829" t="s">
        <v>1156</v>
      </c>
    </row>
    <row r="1830" spans="2:3">
      <c r="B1830" s="116" t="s">
        <v>854</v>
      </c>
      <c r="C1830" t="s">
        <v>5897</v>
      </c>
    </row>
    <row r="1831" spans="2:3">
      <c r="B1831" s="116" t="s">
        <v>575</v>
      </c>
      <c r="C1831" t="s">
        <v>5898</v>
      </c>
    </row>
    <row r="1832" spans="2:3">
      <c r="B1832" s="116" t="s">
        <v>855</v>
      </c>
      <c r="C1832" t="s">
        <v>1157</v>
      </c>
    </row>
    <row r="1833" spans="2:3">
      <c r="B1833" s="116" t="s">
        <v>856</v>
      </c>
      <c r="C1833" t="s">
        <v>5899</v>
      </c>
    </row>
    <row r="1834" spans="2:3">
      <c r="B1834" s="116" t="s">
        <v>857</v>
      </c>
      <c r="C1834" t="s">
        <v>5900</v>
      </c>
    </row>
    <row r="1835" spans="2:3">
      <c r="B1835" s="116" t="s">
        <v>858</v>
      </c>
      <c r="C1835" t="s">
        <v>5901</v>
      </c>
    </row>
    <row r="1836" spans="2:3">
      <c r="B1836" s="116" t="s">
        <v>859</v>
      </c>
      <c r="C1836" t="s">
        <v>5902</v>
      </c>
    </row>
    <row r="1837" spans="2:3">
      <c r="B1837" s="116" t="s">
        <v>860</v>
      </c>
      <c r="C1837" t="s">
        <v>5903</v>
      </c>
    </row>
    <row r="1838" spans="2:3">
      <c r="B1838" s="116" t="s">
        <v>1817</v>
      </c>
      <c r="C1838" t="s">
        <v>5904</v>
      </c>
    </row>
    <row r="1839" spans="2:3">
      <c r="B1839" s="116" t="s">
        <v>861</v>
      </c>
      <c r="C1839" t="s">
        <v>5905</v>
      </c>
    </row>
    <row r="1840" spans="2:3">
      <c r="B1840" s="116" t="s">
        <v>1818</v>
      </c>
      <c r="C1840" t="s">
        <v>5906</v>
      </c>
    </row>
    <row r="1841" spans="2:3">
      <c r="B1841" s="116" t="s">
        <v>862</v>
      </c>
      <c r="C1841" t="s">
        <v>5907</v>
      </c>
    </row>
    <row r="1842" spans="2:3">
      <c r="B1842" s="116" t="s">
        <v>863</v>
      </c>
      <c r="C1842" t="s">
        <v>5908</v>
      </c>
    </row>
    <row r="1843" spans="2:3">
      <c r="B1843" s="116" t="s">
        <v>864</v>
      </c>
      <c r="C1843" t="s">
        <v>5909</v>
      </c>
    </row>
    <row r="1844" spans="2:3">
      <c r="B1844" s="116" t="s">
        <v>1819</v>
      </c>
      <c r="C1844" t="s">
        <v>4406</v>
      </c>
    </row>
    <row r="1845" spans="2:3">
      <c r="B1845" s="116" t="s">
        <v>576</v>
      </c>
      <c r="C1845" t="s">
        <v>5910</v>
      </c>
    </row>
    <row r="1846" spans="2:3">
      <c r="B1846" s="116" t="s">
        <v>3824</v>
      </c>
      <c r="C1846" t="s">
        <v>5911</v>
      </c>
    </row>
    <row r="1847" spans="2:3">
      <c r="B1847" s="116" t="s">
        <v>1820</v>
      </c>
      <c r="C1847" t="s">
        <v>5912</v>
      </c>
    </row>
    <row r="1848" spans="2:3">
      <c r="B1848" s="116" t="s">
        <v>865</v>
      </c>
      <c r="C1848" t="s">
        <v>5913</v>
      </c>
    </row>
    <row r="1849" spans="2:3">
      <c r="B1849" s="116" t="s">
        <v>866</v>
      </c>
      <c r="C1849" t="s">
        <v>5914</v>
      </c>
    </row>
    <row r="1850" spans="2:3">
      <c r="B1850" s="116" t="s">
        <v>1821</v>
      </c>
      <c r="C1850" t="s">
        <v>4406</v>
      </c>
    </row>
    <row r="1851" spans="2:3">
      <c r="B1851" s="116" t="s">
        <v>1822</v>
      </c>
      <c r="C1851" t="s">
        <v>5915</v>
      </c>
    </row>
    <row r="1852" spans="2:3">
      <c r="B1852" s="116" t="s">
        <v>1823</v>
      </c>
      <c r="C1852" t="s">
        <v>5915</v>
      </c>
    </row>
    <row r="1853" spans="2:3">
      <c r="B1853" s="116" t="s">
        <v>867</v>
      </c>
      <c r="C1853" t="s">
        <v>1158</v>
      </c>
    </row>
    <row r="1854" spans="2:3">
      <c r="B1854" s="116" t="s">
        <v>868</v>
      </c>
      <c r="C1854" t="s">
        <v>1158</v>
      </c>
    </row>
    <row r="1855" spans="2:3">
      <c r="B1855" s="116" t="s">
        <v>869</v>
      </c>
      <c r="C1855" t="s">
        <v>4865</v>
      </c>
    </row>
    <row r="1856" spans="2:3">
      <c r="B1856" s="116" t="s">
        <v>870</v>
      </c>
      <c r="C1856" t="s">
        <v>4866</v>
      </c>
    </row>
    <row r="1857" spans="2:3">
      <c r="B1857" s="116" t="s">
        <v>871</v>
      </c>
      <c r="C1857" t="s">
        <v>4873</v>
      </c>
    </row>
    <row r="1858" spans="2:3">
      <c r="B1858" s="116" t="s">
        <v>872</v>
      </c>
      <c r="C1858" t="s">
        <v>5916</v>
      </c>
    </row>
    <row r="1859" spans="2:3">
      <c r="B1859" s="116" t="s">
        <v>577</v>
      </c>
      <c r="C1859" t="s">
        <v>4872</v>
      </c>
    </row>
    <row r="1860" spans="2:3">
      <c r="B1860" s="116" t="s">
        <v>873</v>
      </c>
      <c r="C1860" t="s">
        <v>4870</v>
      </c>
    </row>
    <row r="1861" spans="2:3">
      <c r="B1861" s="116" t="s">
        <v>5917</v>
      </c>
      <c r="C1861" t="s">
        <v>5918</v>
      </c>
    </row>
    <row r="1862" spans="2:3">
      <c r="B1862" s="116" t="s">
        <v>578</v>
      </c>
      <c r="C1862" t="s">
        <v>1159</v>
      </c>
    </row>
    <row r="1863" spans="2:3">
      <c r="B1863" s="116" t="s">
        <v>579</v>
      </c>
      <c r="C1863" t="s">
        <v>1159</v>
      </c>
    </row>
    <row r="1864" spans="2:3">
      <c r="B1864" s="116" t="s">
        <v>580</v>
      </c>
      <c r="C1864" t="s">
        <v>4876</v>
      </c>
    </row>
    <row r="1865" spans="2:3">
      <c r="B1865" s="116" t="s">
        <v>581</v>
      </c>
      <c r="C1865" t="s">
        <v>4877</v>
      </c>
    </row>
    <row r="1866" spans="2:3">
      <c r="B1866" s="116" t="s">
        <v>582</v>
      </c>
      <c r="C1866" t="s">
        <v>5919</v>
      </c>
    </row>
    <row r="1867" spans="2:3">
      <c r="B1867" s="116" t="s">
        <v>583</v>
      </c>
      <c r="C1867" t="s">
        <v>5920</v>
      </c>
    </row>
    <row r="1868" spans="2:3">
      <c r="B1868" s="116" t="s">
        <v>584</v>
      </c>
      <c r="C1868" t="s">
        <v>5921</v>
      </c>
    </row>
    <row r="1869" spans="2:3">
      <c r="B1869" s="116" t="s">
        <v>585</v>
      </c>
      <c r="C1869" t="s">
        <v>1160</v>
      </c>
    </row>
    <row r="1870" spans="2:3">
      <c r="B1870" s="116" t="s">
        <v>586</v>
      </c>
      <c r="C1870" t="s">
        <v>1160</v>
      </c>
    </row>
    <row r="1871" spans="2:3">
      <c r="B1871" s="116" t="s">
        <v>587</v>
      </c>
      <c r="C1871" t="s">
        <v>5005</v>
      </c>
    </row>
    <row r="1872" spans="2:3">
      <c r="B1872" s="116" t="s">
        <v>588</v>
      </c>
      <c r="C1872" t="s">
        <v>4868</v>
      </c>
    </row>
    <row r="1873" spans="2:3">
      <c r="B1873" s="116" t="s">
        <v>589</v>
      </c>
      <c r="C1873" t="s">
        <v>5004</v>
      </c>
    </row>
    <row r="1874" spans="2:3">
      <c r="B1874" s="116" t="s">
        <v>5922</v>
      </c>
      <c r="C1874" t="s">
        <v>5923</v>
      </c>
    </row>
    <row r="1875" spans="2:3">
      <c r="B1875" s="116" t="s">
        <v>5924</v>
      </c>
      <c r="C1875" t="s">
        <v>5925</v>
      </c>
    </row>
    <row r="1876" spans="2:3">
      <c r="B1876" s="116" t="s">
        <v>3456</v>
      </c>
      <c r="C1876" t="s">
        <v>5926</v>
      </c>
    </row>
    <row r="1877" spans="2:3">
      <c r="B1877" s="116" t="s">
        <v>3825</v>
      </c>
      <c r="C1877" t="s">
        <v>5927</v>
      </c>
    </row>
    <row r="1878" spans="2:3">
      <c r="B1878" s="116" t="s">
        <v>5928</v>
      </c>
      <c r="C1878" t="s">
        <v>5929</v>
      </c>
    </row>
    <row r="1879" spans="2:3">
      <c r="B1879" s="116" t="s">
        <v>5930</v>
      </c>
      <c r="C1879" t="s">
        <v>5931</v>
      </c>
    </row>
    <row r="1880" spans="2:3">
      <c r="B1880" s="116" t="s">
        <v>5932</v>
      </c>
      <c r="C1880" t="s">
        <v>5933</v>
      </c>
    </row>
    <row r="1881" spans="2:3">
      <c r="B1881" s="116" t="s">
        <v>5934</v>
      </c>
      <c r="C1881" t="s">
        <v>5935</v>
      </c>
    </row>
    <row r="1882" spans="2:3">
      <c r="B1882" s="116" t="s">
        <v>590</v>
      </c>
      <c r="C1882" t="s">
        <v>1161</v>
      </c>
    </row>
    <row r="1883" spans="2:3">
      <c r="B1883" s="116" t="s">
        <v>591</v>
      </c>
      <c r="C1883" t="s">
        <v>1161</v>
      </c>
    </row>
    <row r="1884" spans="2:3">
      <c r="B1884" s="116" t="s">
        <v>592</v>
      </c>
      <c r="C1884" t="s">
        <v>4745</v>
      </c>
    </row>
    <row r="1885" spans="2:3">
      <c r="B1885" s="116" t="s">
        <v>593</v>
      </c>
      <c r="C1885" t="s">
        <v>4746</v>
      </c>
    </row>
    <row r="1886" spans="2:3">
      <c r="B1886" s="116" t="s">
        <v>594</v>
      </c>
      <c r="C1886" t="s">
        <v>1162</v>
      </c>
    </row>
    <row r="1887" spans="2:3">
      <c r="B1887" s="116" t="s">
        <v>595</v>
      </c>
      <c r="C1887" t="s">
        <v>1162</v>
      </c>
    </row>
    <row r="1888" spans="2:3">
      <c r="B1888" s="116" t="s">
        <v>596</v>
      </c>
      <c r="C1888" t="s">
        <v>5779</v>
      </c>
    </row>
    <row r="1889" spans="2:3">
      <c r="B1889" s="116" t="s">
        <v>597</v>
      </c>
      <c r="C1889" t="s">
        <v>5780</v>
      </c>
    </row>
    <row r="1890" spans="2:3">
      <c r="B1890" s="116" t="s">
        <v>874</v>
      </c>
      <c r="C1890" t="s">
        <v>1163</v>
      </c>
    </row>
    <row r="1891" spans="2:3">
      <c r="B1891" s="116" t="s">
        <v>875</v>
      </c>
      <c r="C1891" t="s">
        <v>1163</v>
      </c>
    </row>
    <row r="1892" spans="2:3">
      <c r="B1892" s="116" t="s">
        <v>598</v>
      </c>
      <c r="C1892" t="s">
        <v>5454</v>
      </c>
    </row>
    <row r="1893" spans="2:3">
      <c r="B1893" s="116" t="s">
        <v>876</v>
      </c>
      <c r="C1893" t="s">
        <v>5455</v>
      </c>
    </row>
    <row r="1894" spans="2:3">
      <c r="B1894" s="116" t="s">
        <v>599</v>
      </c>
      <c r="C1894" t="s">
        <v>4869</v>
      </c>
    </row>
    <row r="1895" spans="2:3">
      <c r="B1895" s="116" t="s">
        <v>600</v>
      </c>
      <c r="C1895" t="s">
        <v>4871</v>
      </c>
    </row>
    <row r="1896" spans="2:3">
      <c r="B1896" s="116" t="s">
        <v>877</v>
      </c>
      <c r="C1896" t="s">
        <v>1164</v>
      </c>
    </row>
    <row r="1897" spans="2:3">
      <c r="B1897" s="116" t="s">
        <v>878</v>
      </c>
      <c r="C1897" t="s">
        <v>1164</v>
      </c>
    </row>
    <row r="1898" spans="2:3">
      <c r="B1898" s="116" t="s">
        <v>879</v>
      </c>
      <c r="C1898" t="s">
        <v>5936</v>
      </c>
    </row>
    <row r="1899" spans="2:3">
      <c r="B1899" s="116" t="s">
        <v>601</v>
      </c>
      <c r="C1899" t="s">
        <v>5937</v>
      </c>
    </row>
    <row r="1900" spans="2:3">
      <c r="B1900" s="116" t="s">
        <v>1824</v>
      </c>
      <c r="C1900" t="s">
        <v>4406</v>
      </c>
    </row>
    <row r="1901" spans="2:3">
      <c r="B1901" s="116" t="s">
        <v>3826</v>
      </c>
      <c r="C1901" t="s">
        <v>5938</v>
      </c>
    </row>
    <row r="1902" spans="2:3">
      <c r="B1902" s="116" t="s">
        <v>1825</v>
      </c>
      <c r="C1902" t="s">
        <v>1023</v>
      </c>
    </row>
    <row r="1903" spans="2:3">
      <c r="B1903" s="116" t="s">
        <v>1826</v>
      </c>
      <c r="C1903" t="s">
        <v>1165</v>
      </c>
    </row>
    <row r="1904" spans="2:3">
      <c r="B1904" s="116" t="s">
        <v>1827</v>
      </c>
      <c r="C1904" t="s">
        <v>5939</v>
      </c>
    </row>
    <row r="1905" spans="2:3">
      <c r="B1905" s="116" t="s">
        <v>1828</v>
      </c>
      <c r="C1905" t="s">
        <v>5940</v>
      </c>
    </row>
    <row r="1906" spans="2:3">
      <c r="B1906" s="116" t="s">
        <v>1829</v>
      </c>
      <c r="C1906" t="s">
        <v>5941</v>
      </c>
    </row>
    <row r="1907" spans="2:3">
      <c r="B1907" s="116" t="s">
        <v>602</v>
      </c>
      <c r="C1907" t="s">
        <v>1166</v>
      </c>
    </row>
    <row r="1908" spans="2:3">
      <c r="B1908" s="116" t="s">
        <v>603</v>
      </c>
      <c r="C1908" t="s">
        <v>1166</v>
      </c>
    </row>
    <row r="1909" spans="2:3">
      <c r="B1909" s="116" t="s">
        <v>604</v>
      </c>
      <c r="C1909" t="s">
        <v>5942</v>
      </c>
    </row>
    <row r="1910" spans="2:3">
      <c r="B1910" s="116" t="s">
        <v>605</v>
      </c>
      <c r="C1910" t="s">
        <v>5943</v>
      </c>
    </row>
    <row r="1911" spans="2:3">
      <c r="B1911" s="116" t="s">
        <v>1830</v>
      </c>
      <c r="C1911" t="s">
        <v>5944</v>
      </c>
    </row>
    <row r="1912" spans="2:3">
      <c r="B1912" s="116" t="s">
        <v>606</v>
      </c>
      <c r="C1912" t="s">
        <v>5945</v>
      </c>
    </row>
    <row r="1913" spans="2:3">
      <c r="B1913" s="116" t="s">
        <v>1831</v>
      </c>
      <c r="C1913" t="s">
        <v>4406</v>
      </c>
    </row>
    <row r="1914" spans="2:3">
      <c r="B1914" s="116" t="s">
        <v>3827</v>
      </c>
      <c r="C1914" t="s">
        <v>5946</v>
      </c>
    </row>
    <row r="1915" spans="2:3">
      <c r="B1915" s="116" t="s">
        <v>880</v>
      </c>
      <c r="C1915" t="s">
        <v>1167</v>
      </c>
    </row>
    <row r="1916" spans="2:3">
      <c r="B1916" s="116" t="s">
        <v>881</v>
      </c>
      <c r="C1916" t="s">
        <v>1167</v>
      </c>
    </row>
    <row r="1917" spans="2:3">
      <c r="B1917" s="116" t="s">
        <v>882</v>
      </c>
      <c r="C1917" t="s">
        <v>5947</v>
      </c>
    </row>
    <row r="1918" spans="2:3">
      <c r="B1918" s="116" t="s">
        <v>607</v>
      </c>
      <c r="C1918" t="s">
        <v>5948</v>
      </c>
    </row>
    <row r="1919" spans="2:3">
      <c r="B1919" s="116" t="s">
        <v>883</v>
      </c>
      <c r="C1919" t="s">
        <v>5949</v>
      </c>
    </row>
    <row r="1920" spans="2:3">
      <c r="B1920" s="116" t="s">
        <v>608</v>
      </c>
      <c r="C1920" t="s">
        <v>5950</v>
      </c>
    </row>
    <row r="1921" spans="2:3">
      <c r="B1921" s="116" t="s">
        <v>609</v>
      </c>
      <c r="C1921" t="s">
        <v>5951</v>
      </c>
    </row>
    <row r="1922" spans="2:3">
      <c r="B1922" s="116" t="s">
        <v>1832</v>
      </c>
      <c r="C1922" t="s">
        <v>5952</v>
      </c>
    </row>
    <row r="1923" spans="2:3">
      <c r="B1923" s="116" t="s">
        <v>1833</v>
      </c>
      <c r="C1923" t="s">
        <v>5953</v>
      </c>
    </row>
    <row r="1924" spans="2:3">
      <c r="B1924" s="116" t="s">
        <v>1834</v>
      </c>
      <c r="C1924" t="s">
        <v>5954</v>
      </c>
    </row>
    <row r="1925" spans="2:3">
      <c r="B1925" s="116" t="s">
        <v>1835</v>
      </c>
      <c r="C1925" t="s">
        <v>5955</v>
      </c>
    </row>
    <row r="1926" spans="2:3">
      <c r="B1926" s="116" t="s">
        <v>1836</v>
      </c>
      <c r="C1926" t="s">
        <v>5956</v>
      </c>
    </row>
    <row r="1927" spans="2:3">
      <c r="B1927" s="116" t="s">
        <v>1837</v>
      </c>
      <c r="C1927" t="s">
        <v>5957</v>
      </c>
    </row>
    <row r="1928" spans="2:3">
      <c r="B1928" s="116" t="s">
        <v>3457</v>
      </c>
      <c r="C1928" t="s">
        <v>5958</v>
      </c>
    </row>
    <row r="1929" spans="2:3">
      <c r="B1929" s="116" t="s">
        <v>3828</v>
      </c>
      <c r="C1929" t="s">
        <v>5959</v>
      </c>
    </row>
    <row r="1930" spans="2:3">
      <c r="B1930" s="116" t="s">
        <v>3829</v>
      </c>
      <c r="C1930" t="s">
        <v>5960</v>
      </c>
    </row>
    <row r="1931" spans="2:3">
      <c r="B1931" s="116" t="s">
        <v>3830</v>
      </c>
      <c r="C1931" t="s">
        <v>5956</v>
      </c>
    </row>
    <row r="1932" spans="2:3">
      <c r="B1932" s="116" t="s">
        <v>3831</v>
      </c>
      <c r="C1932" t="s">
        <v>5957</v>
      </c>
    </row>
    <row r="1933" spans="2:3">
      <c r="B1933" s="116" t="s">
        <v>610</v>
      </c>
      <c r="C1933" t="s">
        <v>5961</v>
      </c>
    </row>
    <row r="1934" spans="2:3">
      <c r="B1934" s="116" t="s">
        <v>611</v>
      </c>
      <c r="C1934" t="s">
        <v>5961</v>
      </c>
    </row>
    <row r="1935" spans="2:3">
      <c r="B1935" s="116" t="s">
        <v>612</v>
      </c>
      <c r="C1935" t="s">
        <v>5962</v>
      </c>
    </row>
    <row r="1936" spans="2:3">
      <c r="B1936" s="116" t="s">
        <v>884</v>
      </c>
      <c r="C1936" t="s">
        <v>1168</v>
      </c>
    </row>
    <row r="1937" spans="2:3">
      <c r="B1937" s="116" t="s">
        <v>885</v>
      </c>
      <c r="C1937" t="s">
        <v>5963</v>
      </c>
    </row>
    <row r="1938" spans="2:3">
      <c r="B1938" s="116" t="s">
        <v>886</v>
      </c>
      <c r="C1938" t="s">
        <v>5964</v>
      </c>
    </row>
    <row r="1939" spans="2:3">
      <c r="B1939" s="116" t="s">
        <v>1838</v>
      </c>
      <c r="C1939" t="s">
        <v>5965</v>
      </c>
    </row>
    <row r="1940" spans="2:3">
      <c r="B1940" s="116" t="s">
        <v>1839</v>
      </c>
      <c r="C1940" t="s">
        <v>5966</v>
      </c>
    </row>
    <row r="1941" spans="2:3">
      <c r="B1941" s="116" t="s">
        <v>613</v>
      </c>
      <c r="C1941" t="s">
        <v>5967</v>
      </c>
    </row>
    <row r="1942" spans="2:3">
      <c r="B1942" s="116" t="s">
        <v>1840</v>
      </c>
      <c r="C1942" t="s">
        <v>5968</v>
      </c>
    </row>
    <row r="1943" spans="2:3">
      <c r="B1943" s="116" t="s">
        <v>3458</v>
      </c>
      <c r="C1943" t="s">
        <v>3459</v>
      </c>
    </row>
    <row r="1944" spans="2:3">
      <c r="B1944" s="116" t="s">
        <v>887</v>
      </c>
      <c r="C1944" t="s">
        <v>5969</v>
      </c>
    </row>
    <row r="1945" spans="2:3">
      <c r="B1945" t="s">
        <v>888</v>
      </c>
      <c r="C1945" t="s">
        <v>5969</v>
      </c>
    </row>
    <row r="1946" spans="2:3">
      <c r="B1946" t="s">
        <v>889</v>
      </c>
      <c r="C1946" t="s">
        <v>3121</v>
      </c>
    </row>
    <row r="1947" spans="2:3">
      <c r="B1947" t="s">
        <v>614</v>
      </c>
      <c r="C1947" t="s">
        <v>1126</v>
      </c>
    </row>
    <row r="1948" spans="2:3">
      <c r="B1948" t="s">
        <v>615</v>
      </c>
      <c r="C1948" t="s">
        <v>1126</v>
      </c>
    </row>
    <row r="1949" spans="2:3">
      <c r="B1949" t="s">
        <v>890</v>
      </c>
      <c r="C1949" t="s">
        <v>1169</v>
      </c>
    </row>
    <row r="1950" spans="2:3">
      <c r="B1950" t="s">
        <v>891</v>
      </c>
      <c r="C1950" t="s">
        <v>5970</v>
      </c>
    </row>
    <row r="1951" spans="2:3">
      <c r="B1951" t="s">
        <v>892</v>
      </c>
      <c r="C1951" t="s">
        <v>5971</v>
      </c>
    </row>
    <row r="1952" spans="2:3">
      <c r="B1952" t="s">
        <v>893</v>
      </c>
      <c r="C1952" t="s">
        <v>1170</v>
      </c>
    </row>
    <row r="1953" spans="2:3">
      <c r="B1953" t="s">
        <v>894</v>
      </c>
      <c r="C1953" t="s">
        <v>5972</v>
      </c>
    </row>
    <row r="1954" spans="2:3">
      <c r="B1954" t="s">
        <v>895</v>
      </c>
      <c r="C1954" t="s">
        <v>5973</v>
      </c>
    </row>
    <row r="1955" spans="2:3">
      <c r="B1955" t="s">
        <v>1841</v>
      </c>
      <c r="C1955" t="s">
        <v>5974</v>
      </c>
    </row>
    <row r="1956" spans="2:3">
      <c r="B1956" t="s">
        <v>2273</v>
      </c>
      <c r="C1956" t="s">
        <v>5975</v>
      </c>
    </row>
    <row r="1957" spans="2:3">
      <c r="B1957" t="s">
        <v>896</v>
      </c>
      <c r="C1957" t="s">
        <v>1171</v>
      </c>
    </row>
    <row r="1958" spans="2:3">
      <c r="B1958" t="s">
        <v>897</v>
      </c>
      <c r="C1958" t="s">
        <v>5976</v>
      </c>
    </row>
    <row r="1959" spans="2:3">
      <c r="B1959" t="s">
        <v>898</v>
      </c>
      <c r="C1959" t="s">
        <v>5977</v>
      </c>
    </row>
    <row r="1960" spans="2:3">
      <c r="B1960" t="s">
        <v>899</v>
      </c>
      <c r="C1960" t="s">
        <v>1172</v>
      </c>
    </row>
    <row r="1961" spans="2:3">
      <c r="B1961" t="s">
        <v>900</v>
      </c>
      <c r="C1961" t="s">
        <v>5978</v>
      </c>
    </row>
    <row r="1962" spans="2:3">
      <c r="B1962" t="s">
        <v>901</v>
      </c>
      <c r="C1962" t="s">
        <v>5979</v>
      </c>
    </row>
    <row r="1963" spans="2:3">
      <c r="B1963" t="s">
        <v>902</v>
      </c>
      <c r="C1963" t="s">
        <v>1173</v>
      </c>
    </row>
    <row r="1964" spans="2:3">
      <c r="B1964" t="s">
        <v>903</v>
      </c>
      <c r="C1964" t="s">
        <v>5980</v>
      </c>
    </row>
    <row r="1965" spans="2:3">
      <c r="B1965" t="s">
        <v>904</v>
      </c>
      <c r="C1965" t="s">
        <v>5981</v>
      </c>
    </row>
    <row r="1966" spans="2:3">
      <c r="B1966" t="s">
        <v>905</v>
      </c>
      <c r="C1966" t="s">
        <v>1174</v>
      </c>
    </row>
    <row r="1967" spans="2:3">
      <c r="B1967" t="s">
        <v>906</v>
      </c>
      <c r="C1967" t="s">
        <v>5982</v>
      </c>
    </row>
    <row r="1968" spans="2:3">
      <c r="B1968" t="s">
        <v>907</v>
      </c>
      <c r="C1968" t="s">
        <v>5983</v>
      </c>
    </row>
    <row r="1969" spans="2:3">
      <c r="B1969" t="s">
        <v>908</v>
      </c>
      <c r="C1969" t="s">
        <v>1175</v>
      </c>
    </row>
    <row r="1970" spans="2:3">
      <c r="B1970" t="s">
        <v>909</v>
      </c>
      <c r="C1970" t="s">
        <v>5984</v>
      </c>
    </row>
    <row r="1971" spans="2:3">
      <c r="B1971" t="s">
        <v>910</v>
      </c>
      <c r="C1971" t="s">
        <v>5985</v>
      </c>
    </row>
    <row r="1972" spans="2:3">
      <c r="B1972" t="s">
        <v>1842</v>
      </c>
      <c r="C1972" t="s">
        <v>5986</v>
      </c>
    </row>
    <row r="1973" spans="2:3">
      <c r="B1973" t="s">
        <v>911</v>
      </c>
      <c r="C1973" t="s">
        <v>1176</v>
      </c>
    </row>
    <row r="1974" spans="2:3">
      <c r="B1974" t="s">
        <v>914</v>
      </c>
      <c r="C1974" t="s">
        <v>5987</v>
      </c>
    </row>
    <row r="1975" spans="2:3">
      <c r="B1975" t="s">
        <v>912</v>
      </c>
      <c r="C1975" t="s">
        <v>5988</v>
      </c>
    </row>
    <row r="1976" spans="2:3">
      <c r="B1976" t="s">
        <v>913</v>
      </c>
      <c r="C1976" t="s">
        <v>3460</v>
      </c>
    </row>
    <row r="1977" spans="2:3">
      <c r="B1977" t="s">
        <v>915</v>
      </c>
      <c r="C1977" t="s">
        <v>5989</v>
      </c>
    </row>
    <row r="1978" spans="2:3">
      <c r="B1978" t="s">
        <v>916</v>
      </c>
      <c r="C1978" t="s">
        <v>5990</v>
      </c>
    </row>
    <row r="1979" spans="2:3">
      <c r="B1979" t="s">
        <v>917</v>
      </c>
      <c r="C1979" t="s">
        <v>1177</v>
      </c>
    </row>
    <row r="1980" spans="2:3">
      <c r="B1980" t="s">
        <v>918</v>
      </c>
      <c r="C1980" t="s">
        <v>5991</v>
      </c>
    </row>
    <row r="1981" spans="2:3">
      <c r="B1981" t="s">
        <v>919</v>
      </c>
      <c r="C1981" t="s">
        <v>5992</v>
      </c>
    </row>
    <row r="1982" spans="2:3">
      <c r="B1982" t="s">
        <v>920</v>
      </c>
      <c r="C1982" t="s">
        <v>1178</v>
      </c>
    </row>
    <row r="1983" spans="2:3">
      <c r="B1983" t="s">
        <v>921</v>
      </c>
      <c r="C1983" t="s">
        <v>5993</v>
      </c>
    </row>
    <row r="1984" spans="2:3">
      <c r="B1984" t="s">
        <v>922</v>
      </c>
      <c r="C1984" t="s">
        <v>5994</v>
      </c>
    </row>
    <row r="1985" spans="2:3">
      <c r="B1985" t="s">
        <v>923</v>
      </c>
      <c r="C1985" t="s">
        <v>1179</v>
      </c>
    </row>
    <row r="1986" spans="2:3">
      <c r="B1986" t="s">
        <v>924</v>
      </c>
      <c r="C1986" t="s">
        <v>5995</v>
      </c>
    </row>
    <row r="1987" spans="2:3">
      <c r="B1987" t="s">
        <v>925</v>
      </c>
      <c r="C1987" t="s">
        <v>5996</v>
      </c>
    </row>
    <row r="1988" spans="2:3">
      <c r="B1988" t="s">
        <v>926</v>
      </c>
      <c r="C1988" t="s">
        <v>1180</v>
      </c>
    </row>
    <row r="1989" spans="2:3">
      <c r="B1989" t="s">
        <v>927</v>
      </c>
      <c r="C1989" t="s">
        <v>5997</v>
      </c>
    </row>
    <row r="1990" spans="2:3">
      <c r="B1990" t="s">
        <v>928</v>
      </c>
      <c r="C1990" t="s">
        <v>5998</v>
      </c>
    </row>
    <row r="1991" spans="2:3">
      <c r="B1991" t="s">
        <v>1843</v>
      </c>
      <c r="C1991" t="s">
        <v>5999</v>
      </c>
    </row>
    <row r="1992" spans="2:3">
      <c r="B1992" t="s">
        <v>929</v>
      </c>
      <c r="C1992" t="s">
        <v>1181</v>
      </c>
    </row>
    <row r="1993" spans="2:3">
      <c r="B1993" t="s">
        <v>930</v>
      </c>
      <c r="C1993" t="s">
        <v>6000</v>
      </c>
    </row>
    <row r="1994" spans="2:3">
      <c r="B1994" t="s">
        <v>931</v>
      </c>
      <c r="C1994" t="s">
        <v>6001</v>
      </c>
    </row>
    <row r="1995" spans="2:3">
      <c r="B1995" t="s">
        <v>932</v>
      </c>
      <c r="C1995" t="s">
        <v>1182</v>
      </c>
    </row>
    <row r="1996" spans="2:3">
      <c r="B1996" t="s">
        <v>933</v>
      </c>
      <c r="C1996" t="s">
        <v>6002</v>
      </c>
    </row>
    <row r="1997" spans="2:3">
      <c r="B1997" t="s">
        <v>934</v>
      </c>
      <c r="C1997" t="s">
        <v>6003</v>
      </c>
    </row>
    <row r="1998" spans="2:3">
      <c r="B1998" t="s">
        <v>1844</v>
      </c>
      <c r="C1998" t="s">
        <v>6004</v>
      </c>
    </row>
    <row r="1999" spans="2:3">
      <c r="B1999" t="s">
        <v>935</v>
      </c>
      <c r="C1999" t="s">
        <v>1183</v>
      </c>
    </row>
    <row r="2000" spans="2:3">
      <c r="B2000" t="s">
        <v>936</v>
      </c>
      <c r="C2000" t="s">
        <v>6005</v>
      </c>
    </row>
    <row r="2001" spans="2:3">
      <c r="B2001" t="s">
        <v>937</v>
      </c>
      <c r="C2001" t="s">
        <v>6006</v>
      </c>
    </row>
    <row r="2002" spans="2:3">
      <c r="B2002" t="s">
        <v>938</v>
      </c>
      <c r="C2002" t="s">
        <v>1184</v>
      </c>
    </row>
    <row r="2003" spans="2:3">
      <c r="B2003" t="s">
        <v>939</v>
      </c>
      <c r="C2003" t="s">
        <v>6007</v>
      </c>
    </row>
    <row r="2004" spans="2:3">
      <c r="B2004" t="s">
        <v>940</v>
      </c>
      <c r="C2004" t="s">
        <v>6008</v>
      </c>
    </row>
    <row r="2005" spans="2:3">
      <c r="B2005" t="s">
        <v>941</v>
      </c>
      <c r="C2005" t="s">
        <v>1185</v>
      </c>
    </row>
    <row r="2006" spans="2:3">
      <c r="B2006" t="s">
        <v>942</v>
      </c>
      <c r="C2006" t="s">
        <v>6009</v>
      </c>
    </row>
    <row r="2007" spans="2:3">
      <c r="B2007" t="s">
        <v>943</v>
      </c>
      <c r="C2007" t="s">
        <v>6010</v>
      </c>
    </row>
    <row r="2008" spans="2:3">
      <c r="B2008" t="s">
        <v>944</v>
      </c>
      <c r="C2008" t="s">
        <v>1186</v>
      </c>
    </row>
    <row r="2009" spans="2:3">
      <c r="B2009" t="s">
        <v>945</v>
      </c>
      <c r="C2009" t="s">
        <v>6011</v>
      </c>
    </row>
    <row r="2010" spans="2:3">
      <c r="B2010" t="s">
        <v>946</v>
      </c>
      <c r="C2010" t="s">
        <v>6012</v>
      </c>
    </row>
    <row r="2011" spans="2:3">
      <c r="B2011" t="s">
        <v>1845</v>
      </c>
      <c r="C2011" t="s">
        <v>6013</v>
      </c>
    </row>
    <row r="2012" spans="2:3">
      <c r="B2012" t="s">
        <v>947</v>
      </c>
      <c r="C2012" t="s">
        <v>1187</v>
      </c>
    </row>
    <row r="2013" spans="2:3">
      <c r="B2013" t="s">
        <v>948</v>
      </c>
      <c r="C2013" t="s">
        <v>6014</v>
      </c>
    </row>
    <row r="2014" spans="2:3">
      <c r="B2014" t="s">
        <v>949</v>
      </c>
      <c r="C2014" t="s">
        <v>6015</v>
      </c>
    </row>
    <row r="2015" spans="2:3">
      <c r="B2015" t="s">
        <v>1846</v>
      </c>
      <c r="C2015" t="s">
        <v>6016</v>
      </c>
    </row>
    <row r="2016" spans="2:3">
      <c r="B2016" t="s">
        <v>950</v>
      </c>
      <c r="C2016" t="s">
        <v>1188</v>
      </c>
    </row>
    <row r="2017" spans="2:3">
      <c r="B2017" t="s">
        <v>951</v>
      </c>
      <c r="C2017" t="s">
        <v>6017</v>
      </c>
    </row>
    <row r="2018" spans="2:3">
      <c r="B2018" t="s">
        <v>952</v>
      </c>
      <c r="C2018" t="s">
        <v>6018</v>
      </c>
    </row>
    <row r="2019" spans="2:3">
      <c r="B2019" t="s">
        <v>953</v>
      </c>
      <c r="C2019" t="s">
        <v>1189</v>
      </c>
    </row>
    <row r="2020" spans="2:3">
      <c r="B2020" t="s">
        <v>954</v>
      </c>
      <c r="C2020" t="s">
        <v>6019</v>
      </c>
    </row>
    <row r="2021" spans="2:3">
      <c r="B2021" t="s">
        <v>955</v>
      </c>
      <c r="C2021" t="s">
        <v>6020</v>
      </c>
    </row>
    <row r="2022" spans="2:3">
      <c r="B2022" t="s">
        <v>956</v>
      </c>
      <c r="C2022" t="s">
        <v>1190</v>
      </c>
    </row>
    <row r="2023" spans="2:3">
      <c r="B2023" t="s">
        <v>957</v>
      </c>
      <c r="C2023" t="s">
        <v>6021</v>
      </c>
    </row>
    <row r="2024" spans="2:3">
      <c r="B2024" t="s">
        <v>958</v>
      </c>
      <c r="C2024" t="s">
        <v>6022</v>
      </c>
    </row>
    <row r="2025" spans="2:3">
      <c r="B2025" t="s">
        <v>959</v>
      </c>
      <c r="C2025" t="s">
        <v>1191</v>
      </c>
    </row>
    <row r="2026" spans="2:3">
      <c r="B2026" t="s">
        <v>960</v>
      </c>
      <c r="C2026" t="s">
        <v>6023</v>
      </c>
    </row>
    <row r="2027" spans="2:3">
      <c r="B2027" t="s">
        <v>961</v>
      </c>
      <c r="C2027" t="s">
        <v>6024</v>
      </c>
    </row>
    <row r="2028" spans="2:3">
      <c r="B2028" t="s">
        <v>1847</v>
      </c>
      <c r="C2028" t="s">
        <v>6025</v>
      </c>
    </row>
    <row r="2029" spans="2:3">
      <c r="B2029" t="s">
        <v>962</v>
      </c>
      <c r="C2029" t="s">
        <v>1192</v>
      </c>
    </row>
    <row r="2030" spans="2:3">
      <c r="B2030" t="s">
        <v>963</v>
      </c>
      <c r="C2030" t="s">
        <v>6026</v>
      </c>
    </row>
    <row r="2031" spans="2:3">
      <c r="B2031" t="s">
        <v>964</v>
      </c>
      <c r="C2031" t="s">
        <v>6027</v>
      </c>
    </row>
    <row r="2032" spans="2:3">
      <c r="B2032" t="s">
        <v>1848</v>
      </c>
      <c r="C2032" t="s">
        <v>6028</v>
      </c>
    </row>
    <row r="2033" spans="2:3">
      <c r="B2033" t="s">
        <v>1849</v>
      </c>
      <c r="C2033" t="s">
        <v>6029</v>
      </c>
    </row>
    <row r="2034" spans="2:3">
      <c r="B2034" t="s">
        <v>965</v>
      </c>
      <c r="C2034" t="s">
        <v>1193</v>
      </c>
    </row>
    <row r="2035" spans="2:3">
      <c r="B2035" t="s">
        <v>966</v>
      </c>
      <c r="C2035" t="s">
        <v>6030</v>
      </c>
    </row>
    <row r="2036" spans="2:3">
      <c r="B2036" t="s">
        <v>967</v>
      </c>
      <c r="C2036" t="s">
        <v>6031</v>
      </c>
    </row>
    <row r="2037" spans="2:3">
      <c r="B2037" t="s">
        <v>1850</v>
      </c>
      <c r="C2037" t="s">
        <v>6032</v>
      </c>
    </row>
    <row r="2038" spans="2:3">
      <c r="B2038" t="s">
        <v>1851</v>
      </c>
      <c r="C2038" t="s">
        <v>6032</v>
      </c>
    </row>
    <row r="2039" spans="2:3">
      <c r="B2039" t="s">
        <v>1852</v>
      </c>
      <c r="C2039" t="s">
        <v>3461</v>
      </c>
    </row>
    <row r="2040" spans="2:3">
      <c r="B2040" t="s">
        <v>1853</v>
      </c>
      <c r="C2040" t="s">
        <v>3462</v>
      </c>
    </row>
    <row r="2041" spans="2:3">
      <c r="B2041" t="s">
        <v>1854</v>
      </c>
      <c r="C2041" t="s">
        <v>6033</v>
      </c>
    </row>
    <row r="2042" spans="2:3">
      <c r="B2042" t="s">
        <v>1855</v>
      </c>
      <c r="C2042" t="s">
        <v>4512</v>
      </c>
    </row>
    <row r="2043" spans="2:3">
      <c r="B2043" t="s">
        <v>1856</v>
      </c>
      <c r="C2043" t="s">
        <v>4514</v>
      </c>
    </row>
    <row r="2044" spans="2:3">
      <c r="B2044" t="s">
        <v>1004</v>
      </c>
      <c r="C2044" t="s">
        <v>1004</v>
      </c>
    </row>
  </sheetData>
  <phoneticPr fontId="0" type="noConversion"/>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56"/>
  <dimension ref="A1:B343"/>
  <sheetViews>
    <sheetView topLeftCell="A331" workbookViewId="0">
      <selection activeCell="K353" sqref="K353"/>
    </sheetView>
  </sheetViews>
  <sheetFormatPr defaultRowHeight="12.75"/>
  <cols>
    <col min="1" max="1" width="9.140625" style="116"/>
    <col min="2" max="2" width="20.7109375" customWidth="1"/>
  </cols>
  <sheetData>
    <row r="1" spans="1:2">
      <c r="A1" s="116" t="s">
        <v>2514</v>
      </c>
      <c r="B1" s="173" t="s">
        <v>2856</v>
      </c>
    </row>
    <row r="2" spans="1:2">
      <c r="A2" s="116" t="s">
        <v>2515</v>
      </c>
      <c r="B2" s="173" t="s">
        <v>2857</v>
      </c>
    </row>
    <row r="3" spans="1:2">
      <c r="A3" s="116" t="s">
        <v>2516</v>
      </c>
      <c r="B3" s="173" t="s">
        <v>2858</v>
      </c>
    </row>
    <row r="4" spans="1:2">
      <c r="A4" s="116" t="s">
        <v>2517</v>
      </c>
      <c r="B4" s="173" t="s">
        <v>2859</v>
      </c>
    </row>
    <row r="5" spans="1:2">
      <c r="A5" s="116" t="s">
        <v>2518</v>
      </c>
      <c r="B5" s="173" t="s">
        <v>2860</v>
      </c>
    </row>
    <row r="6" spans="1:2">
      <c r="A6" s="116" t="s">
        <v>2519</v>
      </c>
      <c r="B6" s="173" t="s">
        <v>2861</v>
      </c>
    </row>
    <row r="7" spans="1:2">
      <c r="A7" s="116" t="s">
        <v>2520</v>
      </c>
      <c r="B7" s="173" t="s">
        <v>2862</v>
      </c>
    </row>
    <row r="8" spans="1:2">
      <c r="A8" s="116" t="s">
        <v>2521</v>
      </c>
      <c r="B8" s="173" t="s">
        <v>2863</v>
      </c>
    </row>
    <row r="9" spans="1:2">
      <c r="A9" s="116" t="s">
        <v>2522</v>
      </c>
      <c r="B9" s="173" t="s">
        <v>2864</v>
      </c>
    </row>
    <row r="10" spans="1:2">
      <c r="A10" s="116" t="s">
        <v>2523</v>
      </c>
      <c r="B10" s="173" t="s">
        <v>2865</v>
      </c>
    </row>
    <row r="11" spans="1:2">
      <c r="A11" s="116" t="s">
        <v>2524</v>
      </c>
      <c r="B11" s="173" t="s">
        <v>2866</v>
      </c>
    </row>
    <row r="12" spans="1:2">
      <c r="A12" s="116" t="s">
        <v>2525</v>
      </c>
      <c r="B12" s="173" t="s">
        <v>2867</v>
      </c>
    </row>
    <row r="13" spans="1:2">
      <c r="A13" s="116" t="s">
        <v>2526</v>
      </c>
      <c r="B13" s="173" t="s">
        <v>2868</v>
      </c>
    </row>
    <row r="14" spans="1:2">
      <c r="A14" s="116" t="s">
        <v>2527</v>
      </c>
      <c r="B14" s="173" t="s">
        <v>2869</v>
      </c>
    </row>
    <row r="15" spans="1:2">
      <c r="A15" s="116" t="s">
        <v>2528</v>
      </c>
      <c r="B15" s="173" t="s">
        <v>2870</v>
      </c>
    </row>
    <row r="16" spans="1:2">
      <c r="A16" s="116" t="s">
        <v>2529</v>
      </c>
      <c r="B16" s="173" t="s">
        <v>2871</v>
      </c>
    </row>
    <row r="17" spans="1:2">
      <c r="A17" s="116" t="s">
        <v>2530</v>
      </c>
      <c r="B17" s="173" t="s">
        <v>2872</v>
      </c>
    </row>
    <row r="18" spans="1:2">
      <c r="A18" s="116" t="s">
        <v>2531</v>
      </c>
      <c r="B18" s="173" t="s">
        <v>2873</v>
      </c>
    </row>
    <row r="19" spans="1:2">
      <c r="A19" s="116" t="s">
        <v>2532</v>
      </c>
      <c r="B19" s="173" t="s">
        <v>2874</v>
      </c>
    </row>
    <row r="20" spans="1:2">
      <c r="A20" s="116" t="s">
        <v>2533</v>
      </c>
      <c r="B20" s="173" t="s">
        <v>2875</v>
      </c>
    </row>
    <row r="21" spans="1:2">
      <c r="A21" s="116" t="s">
        <v>2534</v>
      </c>
      <c r="B21" s="173" t="s">
        <v>1024</v>
      </c>
    </row>
    <row r="22" spans="1:2">
      <c r="A22" s="116" t="s">
        <v>2535</v>
      </c>
      <c r="B22" s="173" t="s">
        <v>2876</v>
      </c>
    </row>
    <row r="23" spans="1:2">
      <c r="A23" s="116" t="s">
        <v>2536</v>
      </c>
      <c r="B23" s="173" t="s">
        <v>1025</v>
      </c>
    </row>
    <row r="24" spans="1:2">
      <c r="A24" s="116" t="s">
        <v>2537</v>
      </c>
      <c r="B24" s="173" t="s">
        <v>2877</v>
      </c>
    </row>
    <row r="25" spans="1:2">
      <c r="A25" s="116" t="s">
        <v>2538</v>
      </c>
      <c r="B25" s="173" t="s">
        <v>2878</v>
      </c>
    </row>
    <row r="26" spans="1:2">
      <c r="A26" s="116" t="s">
        <v>2539</v>
      </c>
      <c r="B26" s="173" t="s">
        <v>2879</v>
      </c>
    </row>
    <row r="27" spans="1:2">
      <c r="A27" s="116" t="s">
        <v>2540</v>
      </c>
      <c r="B27" s="173" t="s">
        <v>2880</v>
      </c>
    </row>
    <row r="28" spans="1:2">
      <c r="A28" s="116" t="s">
        <v>2541</v>
      </c>
      <c r="B28" s="173" t="s">
        <v>2881</v>
      </c>
    </row>
    <row r="29" spans="1:2">
      <c r="A29" s="116" t="s">
        <v>2542</v>
      </c>
      <c r="B29" s="173" t="s">
        <v>2882</v>
      </c>
    </row>
    <row r="30" spans="1:2">
      <c r="A30" s="116" t="s">
        <v>2543</v>
      </c>
      <c r="B30" s="173" t="s">
        <v>2883</v>
      </c>
    </row>
    <row r="31" spans="1:2">
      <c r="A31" s="116" t="s">
        <v>2544</v>
      </c>
      <c r="B31" s="173" t="s">
        <v>2884</v>
      </c>
    </row>
    <row r="32" spans="1:2">
      <c r="A32" s="116" t="s">
        <v>2545</v>
      </c>
      <c r="B32" s="173" t="s">
        <v>2885</v>
      </c>
    </row>
    <row r="33" spans="1:2">
      <c r="A33" s="116" t="s">
        <v>2546</v>
      </c>
      <c r="B33" s="173" t="s">
        <v>2886</v>
      </c>
    </row>
    <row r="34" spans="1:2">
      <c r="A34" s="116" t="s">
        <v>2547</v>
      </c>
      <c r="B34" s="173" t="s">
        <v>2887</v>
      </c>
    </row>
    <row r="35" spans="1:2">
      <c r="A35" s="116" t="s">
        <v>2548</v>
      </c>
      <c r="B35" s="173" t="s">
        <v>2888</v>
      </c>
    </row>
    <row r="36" spans="1:2">
      <c r="A36" s="116" t="s">
        <v>2549</v>
      </c>
      <c r="B36" s="173" t="s">
        <v>2889</v>
      </c>
    </row>
    <row r="37" spans="1:2">
      <c r="A37" s="116" t="s">
        <v>2550</v>
      </c>
      <c r="B37" s="173" t="s">
        <v>2890</v>
      </c>
    </row>
    <row r="38" spans="1:2">
      <c r="A38" s="116" t="s">
        <v>2551</v>
      </c>
      <c r="B38" s="173" t="s">
        <v>2891</v>
      </c>
    </row>
    <row r="39" spans="1:2">
      <c r="A39" s="116" t="s">
        <v>2552</v>
      </c>
      <c r="B39" s="173" t="s">
        <v>2892</v>
      </c>
    </row>
    <row r="40" spans="1:2">
      <c r="A40" s="116" t="s">
        <v>2553</v>
      </c>
      <c r="B40" s="173" t="s">
        <v>2893</v>
      </c>
    </row>
    <row r="41" spans="1:2">
      <c r="A41" s="116" t="s">
        <v>2554</v>
      </c>
      <c r="B41" s="173" t="s">
        <v>2894</v>
      </c>
    </row>
    <row r="42" spans="1:2">
      <c r="A42" s="116" t="s">
        <v>2555</v>
      </c>
      <c r="B42" s="173" t="s">
        <v>2895</v>
      </c>
    </row>
    <row r="43" spans="1:2">
      <c r="A43" s="116" t="s">
        <v>2556</v>
      </c>
      <c r="B43" s="173" t="s">
        <v>2896</v>
      </c>
    </row>
    <row r="44" spans="1:2">
      <c r="A44" s="116" t="s">
        <v>2557</v>
      </c>
      <c r="B44" s="173" t="s">
        <v>2897</v>
      </c>
    </row>
    <row r="45" spans="1:2">
      <c r="A45" s="116" t="s">
        <v>2558</v>
      </c>
      <c r="B45" s="173" t="s">
        <v>2898</v>
      </c>
    </row>
    <row r="46" spans="1:2">
      <c r="A46" s="116" t="s">
        <v>2559</v>
      </c>
      <c r="B46" s="173" t="s">
        <v>1026</v>
      </c>
    </row>
    <row r="47" spans="1:2">
      <c r="A47" s="116" t="s">
        <v>2560</v>
      </c>
      <c r="B47" s="173" t="s">
        <v>2899</v>
      </c>
    </row>
    <row r="48" spans="1:2">
      <c r="A48" s="116" t="s">
        <v>2561</v>
      </c>
      <c r="B48" s="173" t="s">
        <v>2900</v>
      </c>
    </row>
    <row r="49" spans="1:2">
      <c r="A49" s="116" t="s">
        <v>2562</v>
      </c>
      <c r="B49" s="173" t="s">
        <v>2901</v>
      </c>
    </row>
    <row r="50" spans="1:2">
      <c r="A50" s="116" t="s">
        <v>2563</v>
      </c>
      <c r="B50" s="173" t="s">
        <v>2902</v>
      </c>
    </row>
    <row r="51" spans="1:2">
      <c r="A51" s="116" t="s">
        <v>2564</v>
      </c>
      <c r="B51" s="173" t="s">
        <v>2903</v>
      </c>
    </row>
    <row r="52" spans="1:2">
      <c r="A52" s="116" t="s">
        <v>2565</v>
      </c>
      <c r="B52" s="173" t="s">
        <v>1027</v>
      </c>
    </row>
    <row r="53" spans="1:2">
      <c r="A53" s="116" t="s">
        <v>2566</v>
      </c>
      <c r="B53" s="173" t="s">
        <v>2904</v>
      </c>
    </row>
    <row r="54" spans="1:2">
      <c r="A54" s="116" t="s">
        <v>2567</v>
      </c>
      <c r="B54" s="173" t="s">
        <v>2905</v>
      </c>
    </row>
    <row r="55" spans="1:2">
      <c r="A55" s="116" t="s">
        <v>2568</v>
      </c>
      <c r="B55" s="173" t="s">
        <v>1028</v>
      </c>
    </row>
    <row r="56" spans="1:2">
      <c r="A56" s="116" t="s">
        <v>2569</v>
      </c>
      <c r="B56" s="173" t="s">
        <v>2906</v>
      </c>
    </row>
    <row r="57" spans="1:2">
      <c r="A57" s="116" t="s">
        <v>2570</v>
      </c>
      <c r="B57" s="173" t="s">
        <v>2907</v>
      </c>
    </row>
    <row r="58" spans="1:2">
      <c r="A58" s="116" t="s">
        <v>2571</v>
      </c>
      <c r="B58" s="173" t="s">
        <v>2908</v>
      </c>
    </row>
    <row r="59" spans="1:2">
      <c r="A59" s="116" t="s">
        <v>2572</v>
      </c>
      <c r="B59" s="173" t="s">
        <v>1029</v>
      </c>
    </row>
    <row r="60" spans="1:2">
      <c r="A60" s="116" t="s">
        <v>2573</v>
      </c>
      <c r="B60" s="173" t="s">
        <v>2909</v>
      </c>
    </row>
    <row r="61" spans="1:2">
      <c r="A61" s="116" t="s">
        <v>2574</v>
      </c>
      <c r="B61" s="173" t="s">
        <v>2910</v>
      </c>
    </row>
    <row r="62" spans="1:2">
      <c r="A62" s="116" t="s">
        <v>2575</v>
      </c>
      <c r="B62" s="173" t="s">
        <v>1030</v>
      </c>
    </row>
    <row r="63" spans="1:2">
      <c r="A63" s="116" t="s">
        <v>2576</v>
      </c>
      <c r="B63" s="173" t="s">
        <v>1106</v>
      </c>
    </row>
    <row r="64" spans="1:2">
      <c r="A64" s="116" t="s">
        <v>2577</v>
      </c>
      <c r="B64" s="173" t="s">
        <v>2911</v>
      </c>
    </row>
    <row r="65" spans="1:2">
      <c r="A65" s="116" t="s">
        <v>2578</v>
      </c>
      <c r="B65" s="173" t="s">
        <v>2912</v>
      </c>
    </row>
    <row r="66" spans="1:2">
      <c r="A66" s="116" t="s">
        <v>2579</v>
      </c>
      <c r="B66" s="173" t="s">
        <v>2913</v>
      </c>
    </row>
    <row r="67" spans="1:2">
      <c r="A67" s="116" t="s">
        <v>2580</v>
      </c>
      <c r="B67" s="173" t="s">
        <v>2914</v>
      </c>
    </row>
    <row r="68" spans="1:2">
      <c r="A68" s="116" t="s">
        <v>2581</v>
      </c>
      <c r="B68" s="173" t="s">
        <v>2915</v>
      </c>
    </row>
    <row r="69" spans="1:2">
      <c r="A69" s="116" t="s">
        <v>2582</v>
      </c>
      <c r="B69" s="173" t="s">
        <v>2916</v>
      </c>
    </row>
    <row r="70" spans="1:2">
      <c r="A70" s="116" t="s">
        <v>2583</v>
      </c>
      <c r="B70" s="173" t="s">
        <v>2916</v>
      </c>
    </row>
    <row r="71" spans="1:2">
      <c r="A71" s="116" t="s">
        <v>2584</v>
      </c>
      <c r="B71" s="173" t="s">
        <v>2917</v>
      </c>
    </row>
    <row r="72" spans="1:2">
      <c r="A72" s="116" t="s">
        <v>2585</v>
      </c>
      <c r="B72" s="173" t="s">
        <v>2918</v>
      </c>
    </row>
    <row r="73" spans="1:2">
      <c r="A73" s="116" t="s">
        <v>2586</v>
      </c>
      <c r="B73" s="173" t="s">
        <v>2918</v>
      </c>
    </row>
    <row r="74" spans="1:2">
      <c r="A74" s="116" t="s">
        <v>2587</v>
      </c>
      <c r="B74" s="173" t="s">
        <v>2919</v>
      </c>
    </row>
    <row r="75" spans="1:2">
      <c r="A75" s="116" t="s">
        <v>2588</v>
      </c>
      <c r="B75" s="173" t="s">
        <v>2920</v>
      </c>
    </row>
    <row r="76" spans="1:2">
      <c r="A76" s="116" t="s">
        <v>2589</v>
      </c>
      <c r="B76" s="173" t="s">
        <v>2921</v>
      </c>
    </row>
    <row r="77" spans="1:2">
      <c r="A77" s="116" t="s">
        <v>2590</v>
      </c>
      <c r="B77" s="173" t="s">
        <v>2922</v>
      </c>
    </row>
    <row r="78" spans="1:2">
      <c r="A78" s="116" t="s">
        <v>2591</v>
      </c>
      <c r="B78" s="173" t="s">
        <v>2923</v>
      </c>
    </row>
    <row r="79" spans="1:2">
      <c r="A79" s="116" t="s">
        <v>2592</v>
      </c>
      <c r="B79" s="173" t="s">
        <v>2923</v>
      </c>
    </row>
    <row r="80" spans="1:2">
      <c r="A80" s="116" t="s">
        <v>2593</v>
      </c>
      <c r="B80" s="173" t="s">
        <v>2924</v>
      </c>
    </row>
    <row r="81" spans="1:2">
      <c r="A81" s="116" t="s">
        <v>2594</v>
      </c>
      <c r="B81" s="173" t="s">
        <v>1111</v>
      </c>
    </row>
    <row r="82" spans="1:2">
      <c r="A82" s="116" t="s">
        <v>2595</v>
      </c>
      <c r="B82" s="173" t="s">
        <v>2925</v>
      </c>
    </row>
    <row r="83" spans="1:2">
      <c r="A83" s="116" t="s">
        <v>2596</v>
      </c>
      <c r="B83" s="173" t="s">
        <v>2926</v>
      </c>
    </row>
    <row r="84" spans="1:2">
      <c r="A84" s="116" t="s">
        <v>2597</v>
      </c>
      <c r="B84" s="173" t="s">
        <v>2926</v>
      </c>
    </row>
    <row r="85" spans="1:2">
      <c r="A85" s="116" t="s">
        <v>2598</v>
      </c>
      <c r="B85" s="173" t="s">
        <v>2927</v>
      </c>
    </row>
    <row r="86" spans="1:2">
      <c r="A86" s="116" t="s">
        <v>2599</v>
      </c>
      <c r="B86" s="173" t="s">
        <v>2928</v>
      </c>
    </row>
    <row r="87" spans="1:2">
      <c r="A87" s="116" t="s">
        <v>2600</v>
      </c>
      <c r="B87" s="173" t="s">
        <v>2929</v>
      </c>
    </row>
    <row r="88" spans="1:2">
      <c r="A88" s="116" t="s">
        <v>2601</v>
      </c>
      <c r="B88" s="173" t="s">
        <v>2930</v>
      </c>
    </row>
    <row r="89" spans="1:2">
      <c r="A89" s="116" t="s">
        <v>2602</v>
      </c>
      <c r="B89" s="173" t="s">
        <v>2931</v>
      </c>
    </row>
    <row r="90" spans="1:2">
      <c r="A90" s="116" t="s">
        <v>2603</v>
      </c>
      <c r="B90" s="173" t="s">
        <v>2932</v>
      </c>
    </row>
    <row r="91" spans="1:2">
      <c r="A91" s="116" t="s">
        <v>2604</v>
      </c>
      <c r="B91" s="173" t="s">
        <v>2933</v>
      </c>
    </row>
    <row r="92" spans="1:2">
      <c r="A92" s="116" t="s">
        <v>2605</v>
      </c>
      <c r="B92" s="173" t="s">
        <v>2934</v>
      </c>
    </row>
    <row r="93" spans="1:2">
      <c r="A93" s="116" t="s">
        <v>2606</v>
      </c>
      <c r="B93" s="173" t="s">
        <v>2935</v>
      </c>
    </row>
    <row r="94" spans="1:2">
      <c r="A94" s="116" t="s">
        <v>2607</v>
      </c>
      <c r="B94" s="173" t="s">
        <v>2936</v>
      </c>
    </row>
    <row r="95" spans="1:2">
      <c r="A95" s="116" t="s">
        <v>2608</v>
      </c>
      <c r="B95" s="173" t="s">
        <v>1031</v>
      </c>
    </row>
    <row r="96" spans="1:2">
      <c r="A96" s="116" t="s">
        <v>2609</v>
      </c>
      <c r="B96" s="173" t="s">
        <v>1032</v>
      </c>
    </row>
    <row r="97" spans="1:2">
      <c r="A97" s="116" t="s">
        <v>2610</v>
      </c>
      <c r="B97" s="173" t="s">
        <v>2408</v>
      </c>
    </row>
    <row r="98" spans="1:2">
      <c r="A98" s="116" t="s">
        <v>2611</v>
      </c>
      <c r="B98" s="173" t="s">
        <v>1033</v>
      </c>
    </row>
    <row r="99" spans="1:2">
      <c r="A99" s="116" t="s">
        <v>2612</v>
      </c>
      <c r="B99" s="173" t="s">
        <v>2937</v>
      </c>
    </row>
    <row r="100" spans="1:2">
      <c r="A100" s="116" t="s">
        <v>2613</v>
      </c>
      <c r="B100" s="173" t="s">
        <v>2938</v>
      </c>
    </row>
    <row r="101" spans="1:2">
      <c r="A101" s="116" t="s">
        <v>2614</v>
      </c>
      <c r="B101" s="173" t="s">
        <v>2409</v>
      </c>
    </row>
    <row r="102" spans="1:2">
      <c r="A102" s="116" t="s">
        <v>2615</v>
      </c>
      <c r="B102" s="173" t="s">
        <v>2939</v>
      </c>
    </row>
    <row r="103" spans="1:2">
      <c r="A103" s="116" t="s">
        <v>2616</v>
      </c>
      <c r="B103" s="173" t="s">
        <v>2940</v>
      </c>
    </row>
    <row r="104" spans="1:2">
      <c r="A104" s="116" t="s">
        <v>2941</v>
      </c>
      <c r="B104" s="173" t="s">
        <v>2942</v>
      </c>
    </row>
    <row r="105" spans="1:2">
      <c r="A105" s="116" t="s">
        <v>2617</v>
      </c>
      <c r="B105" s="173" t="s">
        <v>2943</v>
      </c>
    </row>
    <row r="106" spans="1:2">
      <c r="A106" s="116" t="s">
        <v>2618</v>
      </c>
      <c r="B106" s="173" t="s">
        <v>2944</v>
      </c>
    </row>
    <row r="107" spans="1:2">
      <c r="A107" s="116" t="s">
        <v>2619</v>
      </c>
      <c r="B107" s="173" t="s">
        <v>2945</v>
      </c>
    </row>
    <row r="108" spans="1:2">
      <c r="A108" s="116" t="s">
        <v>2620</v>
      </c>
      <c r="B108" s="173" t="s">
        <v>2946</v>
      </c>
    </row>
    <row r="109" spans="1:2">
      <c r="A109" s="116" t="s">
        <v>2621</v>
      </c>
      <c r="B109" s="173" t="s">
        <v>2947</v>
      </c>
    </row>
    <row r="110" spans="1:2">
      <c r="A110" s="116" t="s">
        <v>2622</v>
      </c>
      <c r="B110" s="173" t="s">
        <v>2948</v>
      </c>
    </row>
    <row r="111" spans="1:2">
      <c r="A111" s="116" t="s">
        <v>2623</v>
      </c>
      <c r="B111" s="173" t="s">
        <v>2949</v>
      </c>
    </row>
    <row r="112" spans="1:2">
      <c r="A112" s="116" t="s">
        <v>2624</v>
      </c>
      <c r="B112" s="173" t="s">
        <v>2950</v>
      </c>
    </row>
    <row r="113" spans="1:2">
      <c r="A113" s="116" t="s">
        <v>2625</v>
      </c>
      <c r="B113" s="173" t="s">
        <v>2951</v>
      </c>
    </row>
    <row r="114" spans="1:2">
      <c r="A114" s="116" t="s">
        <v>2626</v>
      </c>
      <c r="B114" s="173" t="s">
        <v>2952</v>
      </c>
    </row>
    <row r="115" spans="1:2">
      <c r="A115" s="116" t="s">
        <v>2627</v>
      </c>
      <c r="B115" s="173" t="s">
        <v>52</v>
      </c>
    </row>
    <row r="116" spans="1:2">
      <c r="A116" s="116" t="s">
        <v>2628</v>
      </c>
      <c r="B116" s="173" t="s">
        <v>2953</v>
      </c>
    </row>
    <row r="117" spans="1:2">
      <c r="A117" s="116" t="s">
        <v>2629</v>
      </c>
      <c r="B117" s="173" t="s">
        <v>2954</v>
      </c>
    </row>
    <row r="118" spans="1:2">
      <c r="A118" s="116" t="s">
        <v>2630</v>
      </c>
      <c r="B118" s="173" t="s">
        <v>2955</v>
      </c>
    </row>
    <row r="119" spans="1:2">
      <c r="A119" s="116" t="s">
        <v>2631</v>
      </c>
      <c r="B119" s="173" t="s">
        <v>2956</v>
      </c>
    </row>
    <row r="120" spans="1:2">
      <c r="A120" s="116" t="s">
        <v>2632</v>
      </c>
      <c r="B120" s="173" t="s">
        <v>2957</v>
      </c>
    </row>
    <row r="121" spans="1:2">
      <c r="A121" s="116" t="s">
        <v>2633</v>
      </c>
      <c r="B121" s="173" t="s">
        <v>2958</v>
      </c>
    </row>
    <row r="122" spans="1:2">
      <c r="A122" s="116" t="s">
        <v>2634</v>
      </c>
      <c r="B122" s="173" t="s">
        <v>2959</v>
      </c>
    </row>
    <row r="123" spans="1:2">
      <c r="A123" s="116" t="s">
        <v>2635</v>
      </c>
      <c r="B123" s="173" t="s">
        <v>1034</v>
      </c>
    </row>
    <row r="124" spans="1:2">
      <c r="A124" s="116" t="s">
        <v>2636</v>
      </c>
      <c r="B124" s="173" t="s">
        <v>2960</v>
      </c>
    </row>
    <row r="125" spans="1:2">
      <c r="A125" s="116" t="s">
        <v>2637</v>
      </c>
      <c r="B125" s="173" t="s">
        <v>2961</v>
      </c>
    </row>
    <row r="126" spans="1:2">
      <c r="A126" s="116" t="s">
        <v>2638</v>
      </c>
      <c r="B126" s="173" t="s">
        <v>2962</v>
      </c>
    </row>
    <row r="127" spans="1:2">
      <c r="A127" s="116" t="s">
        <v>2639</v>
      </c>
      <c r="B127" s="173" t="s">
        <v>2963</v>
      </c>
    </row>
    <row r="128" spans="1:2">
      <c r="A128" s="116" t="s">
        <v>2640</v>
      </c>
      <c r="B128" s="173" t="s">
        <v>2964</v>
      </c>
    </row>
    <row r="129" spans="1:2">
      <c r="A129" s="116" t="s">
        <v>2641</v>
      </c>
      <c r="B129" s="173" t="s">
        <v>2965</v>
      </c>
    </row>
    <row r="130" spans="1:2">
      <c r="A130" s="116" t="s">
        <v>2642</v>
      </c>
      <c r="B130" s="173" t="s">
        <v>1112</v>
      </c>
    </row>
    <row r="131" spans="1:2">
      <c r="A131" s="116" t="s">
        <v>2643</v>
      </c>
      <c r="B131" s="173" t="s">
        <v>2966</v>
      </c>
    </row>
    <row r="132" spans="1:2">
      <c r="A132" s="116" t="s">
        <v>2644</v>
      </c>
      <c r="B132" s="173" t="s">
        <v>2967</v>
      </c>
    </row>
    <row r="133" spans="1:2">
      <c r="A133" s="116" t="s">
        <v>2645</v>
      </c>
      <c r="B133" s="173" t="s">
        <v>2968</v>
      </c>
    </row>
    <row r="134" spans="1:2">
      <c r="A134" s="116" t="s">
        <v>2646</v>
      </c>
      <c r="B134" s="173" t="s">
        <v>2969</v>
      </c>
    </row>
    <row r="135" spans="1:2">
      <c r="A135" s="116" t="s">
        <v>2647</v>
      </c>
      <c r="B135" s="173" t="s">
        <v>2970</v>
      </c>
    </row>
    <row r="136" spans="1:2">
      <c r="A136" s="116" t="s">
        <v>2648</v>
      </c>
      <c r="B136" s="173" t="s">
        <v>2971</v>
      </c>
    </row>
    <row r="137" spans="1:2">
      <c r="A137" s="116" t="s">
        <v>2649</v>
      </c>
      <c r="B137" s="173" t="s">
        <v>2972</v>
      </c>
    </row>
    <row r="138" spans="1:2">
      <c r="A138" s="116" t="s">
        <v>2650</v>
      </c>
      <c r="B138" s="173" t="s">
        <v>2973</v>
      </c>
    </row>
    <row r="139" spans="1:2">
      <c r="A139" s="116" t="s">
        <v>2651</v>
      </c>
      <c r="B139" s="173" t="s">
        <v>2974</v>
      </c>
    </row>
    <row r="140" spans="1:2">
      <c r="A140" s="116" t="s">
        <v>2652</v>
      </c>
      <c r="B140" s="173" t="s">
        <v>2975</v>
      </c>
    </row>
    <row r="141" spans="1:2">
      <c r="A141" s="116" t="s">
        <v>2653</v>
      </c>
      <c r="B141" s="173" t="s">
        <v>2976</v>
      </c>
    </row>
    <row r="142" spans="1:2">
      <c r="A142" s="116" t="s">
        <v>2654</v>
      </c>
      <c r="B142" s="173" t="s">
        <v>1035</v>
      </c>
    </row>
    <row r="143" spans="1:2">
      <c r="A143" s="116" t="s">
        <v>2655</v>
      </c>
      <c r="B143" s="173" t="s">
        <v>2977</v>
      </c>
    </row>
    <row r="144" spans="1:2">
      <c r="A144" s="116" t="s">
        <v>2656</v>
      </c>
      <c r="B144" s="173" t="s">
        <v>2978</v>
      </c>
    </row>
    <row r="145" spans="1:2">
      <c r="A145" s="116" t="s">
        <v>2657</v>
      </c>
      <c r="B145" s="173" t="s">
        <v>2979</v>
      </c>
    </row>
    <row r="146" spans="1:2">
      <c r="A146" s="116" t="s">
        <v>2658</v>
      </c>
      <c r="B146" s="173" t="s">
        <v>2980</v>
      </c>
    </row>
    <row r="147" spans="1:2">
      <c r="A147" s="116" t="s">
        <v>2659</v>
      </c>
      <c r="B147" s="173" t="s">
        <v>2981</v>
      </c>
    </row>
    <row r="148" spans="1:2">
      <c r="A148" s="116" t="s">
        <v>2660</v>
      </c>
      <c r="B148" s="173" t="s">
        <v>2982</v>
      </c>
    </row>
    <row r="149" spans="1:2">
      <c r="A149" s="116" t="s">
        <v>2661</v>
      </c>
      <c r="B149" s="173" t="s">
        <v>2983</v>
      </c>
    </row>
    <row r="150" spans="1:2">
      <c r="A150" s="116" t="s">
        <v>2662</v>
      </c>
      <c r="B150" s="173" t="s">
        <v>2984</v>
      </c>
    </row>
    <row r="151" spans="1:2">
      <c r="A151" s="116" t="s">
        <v>2663</v>
      </c>
      <c r="B151" s="173" t="s">
        <v>2985</v>
      </c>
    </row>
    <row r="152" spans="1:2">
      <c r="A152" s="116" t="s">
        <v>2664</v>
      </c>
      <c r="B152" s="173" t="s">
        <v>2986</v>
      </c>
    </row>
    <row r="153" spans="1:2">
      <c r="A153" s="116" t="s">
        <v>2665</v>
      </c>
      <c r="B153" s="173" t="s">
        <v>1036</v>
      </c>
    </row>
    <row r="154" spans="1:2">
      <c r="A154" s="116" t="s">
        <v>2666</v>
      </c>
      <c r="B154" s="173" t="s">
        <v>2987</v>
      </c>
    </row>
    <row r="155" spans="1:2">
      <c r="A155" s="116" t="s">
        <v>2667</v>
      </c>
      <c r="B155" s="173" t="s">
        <v>2988</v>
      </c>
    </row>
    <row r="156" spans="1:2">
      <c r="A156" s="116" t="s">
        <v>2668</v>
      </c>
      <c r="B156" s="173" t="s">
        <v>2989</v>
      </c>
    </row>
    <row r="157" spans="1:2">
      <c r="A157" s="116" t="s">
        <v>2669</v>
      </c>
      <c r="B157" s="173" t="s">
        <v>2990</v>
      </c>
    </row>
    <row r="158" spans="1:2">
      <c r="A158" s="116" t="s">
        <v>2670</v>
      </c>
      <c r="B158" s="173" t="s">
        <v>1037</v>
      </c>
    </row>
    <row r="159" spans="1:2">
      <c r="A159" s="116" t="s">
        <v>2671</v>
      </c>
      <c r="B159" s="173" t="s">
        <v>1038</v>
      </c>
    </row>
    <row r="160" spans="1:2">
      <c r="A160" s="116" t="s">
        <v>2672</v>
      </c>
      <c r="B160" s="173" t="s">
        <v>2991</v>
      </c>
    </row>
    <row r="161" spans="1:2">
      <c r="A161" s="116" t="s">
        <v>2673</v>
      </c>
      <c r="B161" s="173" t="s">
        <v>2992</v>
      </c>
    </row>
    <row r="162" spans="1:2">
      <c r="A162" s="116" t="s">
        <v>2674</v>
      </c>
      <c r="B162" s="173" t="s">
        <v>2993</v>
      </c>
    </row>
    <row r="163" spans="1:2">
      <c r="A163" s="116" t="s">
        <v>2675</v>
      </c>
      <c r="B163" s="173" t="s">
        <v>2994</v>
      </c>
    </row>
    <row r="164" spans="1:2">
      <c r="A164" s="116" t="s">
        <v>2676</v>
      </c>
      <c r="B164" s="173" t="s">
        <v>2995</v>
      </c>
    </row>
    <row r="165" spans="1:2">
      <c r="A165" s="116" t="s">
        <v>2677</v>
      </c>
      <c r="B165" s="173" t="s">
        <v>2996</v>
      </c>
    </row>
    <row r="166" spans="1:2">
      <c r="A166" s="116" t="s">
        <v>2678</v>
      </c>
      <c r="B166" s="173" t="s">
        <v>1039</v>
      </c>
    </row>
    <row r="167" spans="1:2">
      <c r="A167" s="116" t="s">
        <v>2679</v>
      </c>
      <c r="B167" s="173" t="s">
        <v>1040</v>
      </c>
    </row>
    <row r="168" spans="1:2">
      <c r="A168" s="116" t="s">
        <v>2680</v>
      </c>
      <c r="B168" s="173" t="s">
        <v>1041</v>
      </c>
    </row>
    <row r="169" spans="1:2">
      <c r="A169" s="116" t="s">
        <v>2681</v>
      </c>
      <c r="B169" s="173" t="s">
        <v>1042</v>
      </c>
    </row>
    <row r="170" spans="1:2">
      <c r="A170" s="116" t="s">
        <v>2682</v>
      </c>
      <c r="B170" s="173" t="s">
        <v>2997</v>
      </c>
    </row>
    <row r="171" spans="1:2">
      <c r="A171" s="116" t="s">
        <v>2683</v>
      </c>
      <c r="B171" s="173" t="s">
        <v>2998</v>
      </c>
    </row>
    <row r="172" spans="1:2">
      <c r="A172" s="116" t="s">
        <v>2684</v>
      </c>
      <c r="B172" s="173" t="s">
        <v>2999</v>
      </c>
    </row>
    <row r="173" spans="1:2">
      <c r="A173" s="116" t="s">
        <v>2685</v>
      </c>
      <c r="B173" s="173" t="s">
        <v>3000</v>
      </c>
    </row>
    <row r="174" spans="1:2">
      <c r="A174" s="116" t="s">
        <v>2686</v>
      </c>
      <c r="B174" s="173" t="s">
        <v>3001</v>
      </c>
    </row>
    <row r="175" spans="1:2">
      <c r="A175" s="116" t="s">
        <v>2687</v>
      </c>
      <c r="B175" s="173" t="s">
        <v>3002</v>
      </c>
    </row>
    <row r="176" spans="1:2">
      <c r="A176" s="116" t="s">
        <v>2688</v>
      </c>
      <c r="B176" s="173" t="s">
        <v>3003</v>
      </c>
    </row>
    <row r="177" spans="1:2">
      <c r="A177" s="116" t="s">
        <v>2689</v>
      </c>
      <c r="B177" s="173" t="s">
        <v>52</v>
      </c>
    </row>
    <row r="178" spans="1:2">
      <c r="A178" s="116" t="s">
        <v>2690</v>
      </c>
      <c r="B178" s="173" t="s">
        <v>2962</v>
      </c>
    </row>
    <row r="179" spans="1:2">
      <c r="A179" s="116" t="s">
        <v>2691</v>
      </c>
      <c r="B179" s="173" t="s">
        <v>3004</v>
      </c>
    </row>
    <row r="180" spans="1:2">
      <c r="A180" s="116" t="s">
        <v>2692</v>
      </c>
      <c r="B180" s="173" t="s">
        <v>3005</v>
      </c>
    </row>
    <row r="181" spans="1:2">
      <c r="A181" s="116" t="s">
        <v>2693</v>
      </c>
      <c r="B181" s="173" t="s">
        <v>3006</v>
      </c>
    </row>
    <row r="182" spans="1:2">
      <c r="A182" s="116" t="s">
        <v>2694</v>
      </c>
      <c r="B182" s="173" t="s">
        <v>3007</v>
      </c>
    </row>
    <row r="183" spans="1:2">
      <c r="A183" s="116" t="s">
        <v>2695</v>
      </c>
      <c r="B183" s="173" t="s">
        <v>3008</v>
      </c>
    </row>
    <row r="184" spans="1:2">
      <c r="A184" s="116" t="s">
        <v>2696</v>
      </c>
      <c r="B184" s="173" t="s">
        <v>3009</v>
      </c>
    </row>
    <row r="185" spans="1:2">
      <c r="A185" s="116" t="s">
        <v>2697</v>
      </c>
      <c r="B185" s="173" t="s">
        <v>3010</v>
      </c>
    </row>
    <row r="186" spans="1:2">
      <c r="A186" s="116" t="s">
        <v>2698</v>
      </c>
      <c r="B186" s="173" t="s">
        <v>3011</v>
      </c>
    </row>
    <row r="187" spans="1:2">
      <c r="A187" s="116" t="s">
        <v>2699</v>
      </c>
      <c r="B187" s="173" t="s">
        <v>3012</v>
      </c>
    </row>
    <row r="188" spans="1:2">
      <c r="A188" s="116" t="s">
        <v>2700</v>
      </c>
      <c r="B188" s="173" t="s">
        <v>1043</v>
      </c>
    </row>
    <row r="189" spans="1:2">
      <c r="A189" s="116" t="s">
        <v>2701</v>
      </c>
      <c r="B189" s="173" t="s">
        <v>3013</v>
      </c>
    </row>
    <row r="190" spans="1:2">
      <c r="A190" s="116" t="s">
        <v>2702</v>
      </c>
      <c r="B190" s="173" t="s">
        <v>1044</v>
      </c>
    </row>
    <row r="191" spans="1:2">
      <c r="A191" s="116" t="s">
        <v>2703</v>
      </c>
      <c r="B191" s="173" t="s">
        <v>3014</v>
      </c>
    </row>
    <row r="192" spans="1:2">
      <c r="A192" s="116" t="s">
        <v>2704</v>
      </c>
      <c r="B192" s="173" t="s">
        <v>3015</v>
      </c>
    </row>
    <row r="193" spans="1:2">
      <c r="A193" s="116" t="s">
        <v>2705</v>
      </c>
      <c r="B193" s="173" t="s">
        <v>3016</v>
      </c>
    </row>
    <row r="194" spans="1:2">
      <c r="A194" s="116" t="s">
        <v>2706</v>
      </c>
      <c r="B194" s="173" t="s">
        <v>3017</v>
      </c>
    </row>
    <row r="195" spans="1:2">
      <c r="A195" s="116" t="s">
        <v>2707</v>
      </c>
      <c r="B195" s="173" t="s">
        <v>3018</v>
      </c>
    </row>
    <row r="196" spans="1:2">
      <c r="A196" s="116" t="s">
        <v>2708</v>
      </c>
      <c r="B196" s="173" t="s">
        <v>1045</v>
      </c>
    </row>
    <row r="197" spans="1:2">
      <c r="A197" s="116" t="s">
        <v>2709</v>
      </c>
      <c r="B197" s="173" t="s">
        <v>3019</v>
      </c>
    </row>
    <row r="198" spans="1:2">
      <c r="A198" s="116" t="s">
        <v>2710</v>
      </c>
      <c r="B198" s="173" t="s">
        <v>1129</v>
      </c>
    </row>
    <row r="199" spans="1:2">
      <c r="A199" s="116" t="s">
        <v>2711</v>
      </c>
      <c r="B199" s="173" t="s">
        <v>3020</v>
      </c>
    </row>
    <row r="200" spans="1:2">
      <c r="A200" s="116" t="s">
        <v>2712</v>
      </c>
      <c r="B200" s="173" t="s">
        <v>1046</v>
      </c>
    </row>
    <row r="201" spans="1:2">
      <c r="A201" s="116" t="s">
        <v>2713</v>
      </c>
      <c r="B201" s="173" t="s">
        <v>3021</v>
      </c>
    </row>
    <row r="202" spans="1:2">
      <c r="A202" s="116" t="s">
        <v>2714</v>
      </c>
      <c r="B202" s="173" t="s">
        <v>1115</v>
      </c>
    </row>
    <row r="203" spans="1:2">
      <c r="A203" s="116" t="s">
        <v>2715</v>
      </c>
      <c r="B203" s="173" t="s">
        <v>3022</v>
      </c>
    </row>
    <row r="204" spans="1:2">
      <c r="A204" s="116" t="s">
        <v>2716</v>
      </c>
      <c r="B204" s="173" t="s">
        <v>3023</v>
      </c>
    </row>
    <row r="205" spans="1:2">
      <c r="A205" s="116" t="s">
        <v>2717</v>
      </c>
      <c r="B205" s="173" t="s">
        <v>3024</v>
      </c>
    </row>
    <row r="206" spans="1:2">
      <c r="A206" s="116" t="s">
        <v>2718</v>
      </c>
      <c r="B206" s="173" t="s">
        <v>3025</v>
      </c>
    </row>
    <row r="207" spans="1:2">
      <c r="A207" s="116" t="s">
        <v>2719</v>
      </c>
      <c r="B207" s="173" t="s">
        <v>3026</v>
      </c>
    </row>
    <row r="208" spans="1:2">
      <c r="A208" s="116" t="s">
        <v>2720</v>
      </c>
      <c r="B208" s="173" t="s">
        <v>3027</v>
      </c>
    </row>
    <row r="209" spans="1:2">
      <c r="A209" s="116" t="s">
        <v>2721</v>
      </c>
      <c r="B209" s="173" t="s">
        <v>3028</v>
      </c>
    </row>
    <row r="210" spans="1:2">
      <c r="A210" s="116" t="s">
        <v>2722</v>
      </c>
      <c r="B210" s="173" t="s">
        <v>3029</v>
      </c>
    </row>
    <row r="211" spans="1:2">
      <c r="A211" s="116" t="s">
        <v>2723</v>
      </c>
      <c r="B211" s="173" t="s">
        <v>3030</v>
      </c>
    </row>
    <row r="212" spans="1:2">
      <c r="A212" s="116" t="s">
        <v>2724</v>
      </c>
      <c r="B212" s="173" t="s">
        <v>3031</v>
      </c>
    </row>
    <row r="213" spans="1:2">
      <c r="A213" s="116" t="s">
        <v>2725</v>
      </c>
      <c r="B213" s="173" t="s">
        <v>3032</v>
      </c>
    </row>
    <row r="214" spans="1:2">
      <c r="A214" s="116" t="s">
        <v>2726</v>
      </c>
      <c r="B214" s="173" t="s">
        <v>3033</v>
      </c>
    </row>
    <row r="215" spans="1:2">
      <c r="A215" s="116" t="s">
        <v>2727</v>
      </c>
      <c r="B215" s="173" t="s">
        <v>3034</v>
      </c>
    </row>
    <row r="216" spans="1:2">
      <c r="A216" s="116" t="s">
        <v>2728</v>
      </c>
      <c r="B216" s="173" t="s">
        <v>3035</v>
      </c>
    </row>
    <row r="217" spans="1:2">
      <c r="A217" s="116" t="s">
        <v>2729</v>
      </c>
      <c r="B217" s="173" t="s">
        <v>3036</v>
      </c>
    </row>
    <row r="218" spans="1:2">
      <c r="A218" s="116" t="s">
        <v>2730</v>
      </c>
      <c r="B218" s="173" t="s">
        <v>3037</v>
      </c>
    </row>
    <row r="219" spans="1:2">
      <c r="A219" s="116" t="s">
        <v>2731</v>
      </c>
      <c r="B219" s="173" t="s">
        <v>3038</v>
      </c>
    </row>
    <row r="220" spans="1:2">
      <c r="A220" s="116" t="s">
        <v>2732</v>
      </c>
      <c r="B220" s="173" t="s">
        <v>3039</v>
      </c>
    </row>
    <row r="221" spans="1:2">
      <c r="A221" s="116" t="s">
        <v>3040</v>
      </c>
      <c r="B221" s="173" t="s">
        <v>3041</v>
      </c>
    </row>
    <row r="222" spans="1:2">
      <c r="A222" s="116" t="s">
        <v>2733</v>
      </c>
      <c r="B222" s="173" t="s">
        <v>3042</v>
      </c>
    </row>
    <row r="223" spans="1:2">
      <c r="A223" s="116" t="s">
        <v>2734</v>
      </c>
      <c r="B223" s="173" t="s">
        <v>3043</v>
      </c>
    </row>
    <row r="224" spans="1:2">
      <c r="A224" s="116" t="s">
        <v>2735</v>
      </c>
      <c r="B224" s="173" t="s">
        <v>3044</v>
      </c>
    </row>
    <row r="225" spans="1:2">
      <c r="A225" s="116" t="s">
        <v>2736</v>
      </c>
      <c r="B225" s="173" t="s">
        <v>3045</v>
      </c>
    </row>
    <row r="226" spans="1:2">
      <c r="A226" s="116" t="s">
        <v>2737</v>
      </c>
      <c r="B226" s="173" t="s">
        <v>1047</v>
      </c>
    </row>
    <row r="227" spans="1:2">
      <c r="A227" s="116" t="s">
        <v>2738</v>
      </c>
      <c r="B227" s="173" t="s">
        <v>3046</v>
      </c>
    </row>
    <row r="228" spans="1:2">
      <c r="A228" s="116" t="s">
        <v>2739</v>
      </c>
      <c r="B228" s="173" t="s">
        <v>1048</v>
      </c>
    </row>
    <row r="229" spans="1:2">
      <c r="A229" s="116" t="s">
        <v>2740</v>
      </c>
      <c r="B229" s="173" t="s">
        <v>3047</v>
      </c>
    </row>
    <row r="230" spans="1:2">
      <c r="A230" s="116" t="s">
        <v>2741</v>
      </c>
      <c r="B230" s="173" t="s">
        <v>3048</v>
      </c>
    </row>
    <row r="231" spans="1:2">
      <c r="A231" s="116" t="s">
        <v>2742</v>
      </c>
      <c r="B231" s="173" t="s">
        <v>3049</v>
      </c>
    </row>
    <row r="232" spans="1:2">
      <c r="A232" s="116" t="s">
        <v>2743</v>
      </c>
      <c r="B232" s="173" t="s">
        <v>3050</v>
      </c>
    </row>
    <row r="233" spans="1:2">
      <c r="A233" s="116" t="s">
        <v>2744</v>
      </c>
      <c r="B233" s="173" t="s">
        <v>3051</v>
      </c>
    </row>
    <row r="234" spans="1:2">
      <c r="A234" s="116" t="s">
        <v>2745</v>
      </c>
      <c r="B234" s="173" t="s">
        <v>2263</v>
      </c>
    </row>
    <row r="235" spans="1:2">
      <c r="A235" s="116" t="s">
        <v>2746</v>
      </c>
      <c r="B235" s="173" t="s">
        <v>2264</v>
      </c>
    </row>
    <row r="236" spans="1:2">
      <c r="A236" s="116" t="s">
        <v>2747</v>
      </c>
      <c r="B236" s="173" t="s">
        <v>3052</v>
      </c>
    </row>
    <row r="237" spans="1:2">
      <c r="A237" s="116" t="s">
        <v>2748</v>
      </c>
      <c r="B237" s="173" t="s">
        <v>3053</v>
      </c>
    </row>
    <row r="238" spans="1:2">
      <c r="A238" s="116" t="s">
        <v>2749</v>
      </c>
      <c r="B238" s="173" t="s">
        <v>3054</v>
      </c>
    </row>
    <row r="239" spans="1:2">
      <c r="A239" s="116" t="s">
        <v>2750</v>
      </c>
      <c r="B239" s="173" t="s">
        <v>1124</v>
      </c>
    </row>
    <row r="240" spans="1:2">
      <c r="A240" s="116" t="s">
        <v>2751</v>
      </c>
      <c r="B240" s="173" t="s">
        <v>3055</v>
      </c>
    </row>
    <row r="241" spans="1:2">
      <c r="A241" s="116" t="s">
        <v>2752</v>
      </c>
      <c r="B241" s="173" t="s">
        <v>1125</v>
      </c>
    </row>
    <row r="242" spans="1:2">
      <c r="A242" s="116" t="s">
        <v>2753</v>
      </c>
      <c r="B242" s="173" t="s">
        <v>3056</v>
      </c>
    </row>
    <row r="243" spans="1:2">
      <c r="A243" s="116" t="s">
        <v>2754</v>
      </c>
      <c r="B243" s="173" t="s">
        <v>3057</v>
      </c>
    </row>
    <row r="244" spans="1:2">
      <c r="A244" s="116" t="s">
        <v>2755</v>
      </c>
      <c r="B244" s="173" t="s">
        <v>3058</v>
      </c>
    </row>
    <row r="245" spans="1:2">
      <c r="A245" s="116" t="s">
        <v>2756</v>
      </c>
      <c r="B245" s="173" t="s">
        <v>3059</v>
      </c>
    </row>
    <row r="246" spans="1:2">
      <c r="A246" s="116" t="s">
        <v>2757</v>
      </c>
      <c r="B246" s="173" t="s">
        <v>3060</v>
      </c>
    </row>
    <row r="247" spans="1:2">
      <c r="A247" s="116" t="s">
        <v>2758</v>
      </c>
      <c r="B247" s="173" t="s">
        <v>3061</v>
      </c>
    </row>
    <row r="248" spans="1:2">
      <c r="A248" s="116" t="s">
        <v>2759</v>
      </c>
      <c r="B248" s="173" t="s">
        <v>3062</v>
      </c>
    </row>
    <row r="249" spans="1:2">
      <c r="A249" s="116" t="s">
        <v>2760</v>
      </c>
      <c r="B249" s="173" t="s">
        <v>3063</v>
      </c>
    </row>
    <row r="250" spans="1:2">
      <c r="A250" s="116" t="s">
        <v>2761</v>
      </c>
      <c r="B250" s="173" t="s">
        <v>3064</v>
      </c>
    </row>
    <row r="251" spans="1:2">
      <c r="A251" s="116" t="s">
        <v>2762</v>
      </c>
      <c r="B251" s="173" t="s">
        <v>3065</v>
      </c>
    </row>
    <row r="252" spans="1:2">
      <c r="A252" s="116" t="s">
        <v>2763</v>
      </c>
      <c r="B252" s="173" t="s">
        <v>3066</v>
      </c>
    </row>
    <row r="253" spans="1:2">
      <c r="A253" s="116" t="s">
        <v>2764</v>
      </c>
      <c r="B253" s="173" t="s">
        <v>3067</v>
      </c>
    </row>
    <row r="254" spans="1:2">
      <c r="A254" s="116" t="s">
        <v>2765</v>
      </c>
      <c r="B254" s="173" t="s">
        <v>3068</v>
      </c>
    </row>
    <row r="255" spans="1:2">
      <c r="A255" s="116" t="s">
        <v>2766</v>
      </c>
      <c r="B255" s="173" t="s">
        <v>1125</v>
      </c>
    </row>
    <row r="256" spans="1:2">
      <c r="A256" s="116" t="s">
        <v>2767</v>
      </c>
      <c r="B256" s="173" t="s">
        <v>3069</v>
      </c>
    </row>
    <row r="257" spans="1:2">
      <c r="A257" s="116" t="s">
        <v>2768</v>
      </c>
      <c r="B257" s="173" t="s">
        <v>3070</v>
      </c>
    </row>
    <row r="258" spans="1:2">
      <c r="A258" s="116" t="s">
        <v>2769</v>
      </c>
      <c r="B258" s="173" t="s">
        <v>3071</v>
      </c>
    </row>
    <row r="259" spans="1:2">
      <c r="A259" s="116" t="s">
        <v>2770</v>
      </c>
      <c r="B259" s="173" t="s">
        <v>3072</v>
      </c>
    </row>
    <row r="260" spans="1:2">
      <c r="A260" s="116" t="s">
        <v>2771</v>
      </c>
      <c r="B260" s="173" t="s">
        <v>1138</v>
      </c>
    </row>
    <row r="261" spans="1:2">
      <c r="A261" s="116" t="s">
        <v>2772</v>
      </c>
      <c r="B261" s="173" t="s">
        <v>3073</v>
      </c>
    </row>
    <row r="262" spans="1:2">
      <c r="A262" s="116" t="s">
        <v>2773</v>
      </c>
      <c r="B262" s="173" t="s">
        <v>3074</v>
      </c>
    </row>
    <row r="263" spans="1:2">
      <c r="A263" s="116" t="s">
        <v>2774</v>
      </c>
      <c r="B263" s="173" t="s">
        <v>3075</v>
      </c>
    </row>
    <row r="264" spans="1:2">
      <c r="A264" s="116" t="s">
        <v>2775</v>
      </c>
      <c r="B264" s="173" t="s">
        <v>3076</v>
      </c>
    </row>
    <row r="265" spans="1:2">
      <c r="A265" s="116" t="s">
        <v>2776</v>
      </c>
      <c r="B265" s="173" t="s">
        <v>3077</v>
      </c>
    </row>
    <row r="266" spans="1:2">
      <c r="A266" s="116" t="s">
        <v>2777</v>
      </c>
      <c r="B266" s="173" t="s">
        <v>3078</v>
      </c>
    </row>
    <row r="267" spans="1:2">
      <c r="A267" s="116" t="s">
        <v>2778</v>
      </c>
      <c r="B267" s="173" t="s">
        <v>3079</v>
      </c>
    </row>
    <row r="268" spans="1:2">
      <c r="A268" s="116" t="s">
        <v>2779</v>
      </c>
      <c r="B268" s="173" t="s">
        <v>3080</v>
      </c>
    </row>
    <row r="269" spans="1:2">
      <c r="A269" s="116" t="s">
        <v>2780</v>
      </c>
      <c r="B269" s="173" t="s">
        <v>3081</v>
      </c>
    </row>
    <row r="270" spans="1:2">
      <c r="A270" s="116" t="s">
        <v>2781</v>
      </c>
      <c r="B270" s="173" t="s">
        <v>3082</v>
      </c>
    </row>
    <row r="271" spans="1:2">
      <c r="A271" s="116" t="s">
        <v>2782</v>
      </c>
      <c r="B271" s="173" t="s">
        <v>3083</v>
      </c>
    </row>
    <row r="272" spans="1:2">
      <c r="A272" s="116" t="s">
        <v>2783</v>
      </c>
      <c r="B272" s="173" t="s">
        <v>3084</v>
      </c>
    </row>
    <row r="273" spans="1:2">
      <c r="A273" s="116" t="s">
        <v>2784</v>
      </c>
      <c r="B273" s="173" t="s">
        <v>3085</v>
      </c>
    </row>
    <row r="274" spans="1:2">
      <c r="A274" s="116" t="s">
        <v>3086</v>
      </c>
      <c r="B274" s="173" t="s">
        <v>3087</v>
      </c>
    </row>
    <row r="275" spans="1:2">
      <c r="A275" s="116" t="s">
        <v>2785</v>
      </c>
      <c r="B275" s="173" t="s">
        <v>3088</v>
      </c>
    </row>
    <row r="276" spans="1:2">
      <c r="A276" s="116" t="s">
        <v>2786</v>
      </c>
      <c r="B276" s="173" t="s">
        <v>1107</v>
      </c>
    </row>
    <row r="277" spans="1:2">
      <c r="A277" s="116" t="s">
        <v>2787</v>
      </c>
      <c r="B277" s="173" t="s">
        <v>3089</v>
      </c>
    </row>
    <row r="278" spans="1:2">
      <c r="A278" s="116" t="s">
        <v>2788</v>
      </c>
      <c r="B278" s="173" t="s">
        <v>1051</v>
      </c>
    </row>
    <row r="279" spans="1:2">
      <c r="A279" s="116" t="s">
        <v>3090</v>
      </c>
      <c r="B279" s="173" t="s">
        <v>3091</v>
      </c>
    </row>
    <row r="280" spans="1:2">
      <c r="A280" s="116" t="s">
        <v>2789</v>
      </c>
      <c r="B280" s="173" t="s">
        <v>3092</v>
      </c>
    </row>
    <row r="281" spans="1:2">
      <c r="A281" s="116" t="s">
        <v>2790</v>
      </c>
      <c r="B281" s="173" t="s">
        <v>3093</v>
      </c>
    </row>
    <row r="282" spans="1:2">
      <c r="A282" s="116" t="s">
        <v>2791</v>
      </c>
      <c r="B282" s="173" t="s">
        <v>3094</v>
      </c>
    </row>
    <row r="283" spans="1:2">
      <c r="A283" s="116" t="s">
        <v>2792</v>
      </c>
      <c r="B283" s="173" t="s">
        <v>3095</v>
      </c>
    </row>
    <row r="284" spans="1:2">
      <c r="A284" s="116" t="s">
        <v>2793</v>
      </c>
      <c r="B284" s="173" t="s">
        <v>3096</v>
      </c>
    </row>
    <row r="285" spans="1:2">
      <c r="A285" s="116" t="s">
        <v>2794</v>
      </c>
      <c r="B285" s="173" t="s">
        <v>3097</v>
      </c>
    </row>
    <row r="286" spans="1:2">
      <c r="A286" s="116" t="s">
        <v>2795</v>
      </c>
      <c r="B286" s="173" t="s">
        <v>3098</v>
      </c>
    </row>
    <row r="287" spans="1:2">
      <c r="A287" s="116" t="s">
        <v>2796</v>
      </c>
      <c r="B287" s="173" t="s">
        <v>1053</v>
      </c>
    </row>
    <row r="288" spans="1:2">
      <c r="A288" s="116" t="s">
        <v>2797</v>
      </c>
      <c r="B288" s="173" t="s">
        <v>3099</v>
      </c>
    </row>
    <row r="289" spans="1:2">
      <c r="A289" s="116" t="s">
        <v>2798</v>
      </c>
      <c r="B289" s="173" t="s">
        <v>3100</v>
      </c>
    </row>
    <row r="290" spans="1:2">
      <c r="A290" s="116" t="s">
        <v>2799</v>
      </c>
      <c r="B290" s="173" t="s">
        <v>1108</v>
      </c>
    </row>
    <row r="291" spans="1:2">
      <c r="A291" s="116" t="s">
        <v>2800</v>
      </c>
      <c r="B291" s="173" t="s">
        <v>1113</v>
      </c>
    </row>
    <row r="292" spans="1:2">
      <c r="A292" s="116" t="s">
        <v>2801</v>
      </c>
      <c r="B292" s="173" t="s">
        <v>3101</v>
      </c>
    </row>
    <row r="293" spans="1:2">
      <c r="A293" s="116" t="s">
        <v>2802</v>
      </c>
      <c r="B293" s="173" t="s">
        <v>2410</v>
      </c>
    </row>
    <row r="294" spans="1:2">
      <c r="A294" s="116" t="s">
        <v>2803</v>
      </c>
      <c r="B294" s="173" t="s">
        <v>3102</v>
      </c>
    </row>
    <row r="295" spans="1:2">
      <c r="A295" s="116" t="s">
        <v>2804</v>
      </c>
      <c r="B295" s="173" t="s">
        <v>2411</v>
      </c>
    </row>
    <row r="296" spans="1:2">
      <c r="A296" s="116" t="s">
        <v>3103</v>
      </c>
      <c r="B296" s="173" t="s">
        <v>1117</v>
      </c>
    </row>
    <row r="297" spans="1:2">
      <c r="A297" s="116" t="s">
        <v>2805</v>
      </c>
      <c r="B297" s="173" t="s">
        <v>3104</v>
      </c>
    </row>
    <row r="298" spans="1:2">
      <c r="A298" s="116" t="s">
        <v>2806</v>
      </c>
      <c r="B298" s="173" t="s">
        <v>3105</v>
      </c>
    </row>
    <row r="299" spans="1:2">
      <c r="A299" s="116" t="s">
        <v>2807</v>
      </c>
      <c r="B299" s="173" t="s">
        <v>3106</v>
      </c>
    </row>
    <row r="300" spans="1:2">
      <c r="A300" s="116" t="s">
        <v>2808</v>
      </c>
      <c r="B300" s="173" t="s">
        <v>1056</v>
      </c>
    </row>
    <row r="301" spans="1:2">
      <c r="A301" s="116" t="s">
        <v>2809</v>
      </c>
      <c r="B301" s="173" t="s">
        <v>3107</v>
      </c>
    </row>
    <row r="302" spans="1:2">
      <c r="A302" s="116" t="s">
        <v>3108</v>
      </c>
      <c r="B302" s="173" t="s">
        <v>3109</v>
      </c>
    </row>
    <row r="303" spans="1:2">
      <c r="A303" s="116" t="s">
        <v>3110</v>
      </c>
      <c r="B303" s="173" t="s">
        <v>3111</v>
      </c>
    </row>
    <row r="304" spans="1:2">
      <c r="A304" s="116" t="s">
        <v>2810</v>
      </c>
      <c r="B304" s="173" t="s">
        <v>1057</v>
      </c>
    </row>
    <row r="305" spans="1:2">
      <c r="A305" s="116" t="s">
        <v>2811</v>
      </c>
      <c r="B305" s="173" t="s">
        <v>1058</v>
      </c>
    </row>
    <row r="306" spans="1:2">
      <c r="A306" s="116" t="s">
        <v>3112</v>
      </c>
      <c r="B306" s="173" t="s">
        <v>3113</v>
      </c>
    </row>
    <row r="307" spans="1:2">
      <c r="A307" s="116" t="s">
        <v>2812</v>
      </c>
      <c r="B307" s="173" t="s">
        <v>1118</v>
      </c>
    </row>
    <row r="308" spans="1:2">
      <c r="A308" s="116" t="s">
        <v>2813</v>
      </c>
      <c r="B308" s="173" t="s">
        <v>1059</v>
      </c>
    </row>
    <row r="309" spans="1:2">
      <c r="A309" s="116" t="s">
        <v>2814</v>
      </c>
      <c r="B309" s="173" t="s">
        <v>1139</v>
      </c>
    </row>
    <row r="310" spans="1:2">
      <c r="A310" s="116" t="s">
        <v>2815</v>
      </c>
      <c r="B310" s="173" t="s">
        <v>3114</v>
      </c>
    </row>
    <row r="311" spans="1:2">
      <c r="A311" s="116" t="s">
        <v>2816</v>
      </c>
      <c r="B311" s="173" t="s">
        <v>1061</v>
      </c>
    </row>
    <row r="312" spans="1:2">
      <c r="A312" s="116" t="s">
        <v>2817</v>
      </c>
      <c r="B312" s="173" t="s">
        <v>1062</v>
      </c>
    </row>
    <row r="313" spans="1:2">
      <c r="A313" s="116" t="s">
        <v>2818</v>
      </c>
      <c r="B313" s="173" t="s">
        <v>3115</v>
      </c>
    </row>
    <row r="314" spans="1:2">
      <c r="A314" s="116" t="s">
        <v>2819</v>
      </c>
      <c r="B314" s="173" t="s">
        <v>1114</v>
      </c>
    </row>
    <row r="315" spans="1:2">
      <c r="A315" s="116" t="s">
        <v>2820</v>
      </c>
      <c r="B315" s="173" t="s">
        <v>3116</v>
      </c>
    </row>
    <row r="316" spans="1:2">
      <c r="A316" s="116" t="s">
        <v>2821</v>
      </c>
      <c r="B316" s="173" t="s">
        <v>3117</v>
      </c>
    </row>
    <row r="317" spans="1:2">
      <c r="A317" s="116" t="s">
        <v>2822</v>
      </c>
      <c r="B317" s="173" t="s">
        <v>3118</v>
      </c>
    </row>
    <row r="318" spans="1:2">
      <c r="A318" s="116" t="s">
        <v>3119</v>
      </c>
      <c r="B318" s="173" t="s">
        <v>3120</v>
      </c>
    </row>
    <row r="319" spans="1:2">
      <c r="A319" s="116" t="s">
        <v>2823</v>
      </c>
      <c r="B319" s="173" t="s">
        <v>3121</v>
      </c>
    </row>
    <row r="320" spans="1:2">
      <c r="A320" s="116" t="s">
        <v>2824</v>
      </c>
      <c r="B320" s="173" t="s">
        <v>1065</v>
      </c>
    </row>
    <row r="321" spans="1:2">
      <c r="A321" s="116" t="s">
        <v>3122</v>
      </c>
      <c r="B321" s="173" t="s">
        <v>3123</v>
      </c>
    </row>
    <row r="322" spans="1:2">
      <c r="A322" s="116" t="s">
        <v>3124</v>
      </c>
      <c r="B322" s="173" t="s">
        <v>3125</v>
      </c>
    </row>
    <row r="323" spans="1:2">
      <c r="A323" s="116" t="s">
        <v>2825</v>
      </c>
      <c r="B323" s="173" t="s">
        <v>3126</v>
      </c>
    </row>
    <row r="324" spans="1:2">
      <c r="A324" s="116" t="s">
        <v>2826</v>
      </c>
      <c r="B324" s="173" t="s">
        <v>3127</v>
      </c>
    </row>
    <row r="325" spans="1:2">
      <c r="A325" s="116" t="s">
        <v>2827</v>
      </c>
      <c r="B325" s="173" t="s">
        <v>52</v>
      </c>
    </row>
    <row r="326" spans="1:2">
      <c r="A326" s="116" t="s">
        <v>2828</v>
      </c>
      <c r="B326" s="173" t="s">
        <v>3128</v>
      </c>
    </row>
    <row r="327" spans="1:2">
      <c r="A327" s="116" t="s">
        <v>3129</v>
      </c>
      <c r="B327" s="173" t="s">
        <v>3130</v>
      </c>
    </row>
    <row r="328" spans="1:2">
      <c r="A328" s="116" t="s">
        <v>2829</v>
      </c>
      <c r="B328" s="173" t="s">
        <v>1066</v>
      </c>
    </row>
    <row r="329" spans="1:2">
      <c r="A329" s="116" t="s">
        <v>2830</v>
      </c>
      <c r="B329" s="173" t="s">
        <v>3131</v>
      </c>
    </row>
    <row r="330" spans="1:2">
      <c r="A330" s="116" t="s">
        <v>2831</v>
      </c>
      <c r="B330" s="173" t="s">
        <v>3132</v>
      </c>
    </row>
    <row r="331" spans="1:2">
      <c r="A331" s="116" t="s">
        <v>2832</v>
      </c>
      <c r="B331" s="173" t="s">
        <v>3133</v>
      </c>
    </row>
    <row r="332" spans="1:2">
      <c r="A332" s="116" t="s">
        <v>2833</v>
      </c>
      <c r="B332" s="173" t="s">
        <v>3134</v>
      </c>
    </row>
    <row r="333" spans="1:2">
      <c r="A333" s="116" t="s">
        <v>2834</v>
      </c>
      <c r="B333" s="173" t="s">
        <v>1067</v>
      </c>
    </row>
    <row r="334" spans="1:2">
      <c r="A334" s="116" t="s">
        <v>2835</v>
      </c>
      <c r="B334" s="173" t="s">
        <v>1068</v>
      </c>
    </row>
    <row r="335" spans="1:2">
      <c r="A335" s="116" t="s">
        <v>2836</v>
      </c>
      <c r="B335" s="173" t="s">
        <v>3135</v>
      </c>
    </row>
    <row r="336" spans="1:2">
      <c r="A336" s="116" t="s">
        <v>2837</v>
      </c>
      <c r="B336" s="173" t="s">
        <v>3136</v>
      </c>
    </row>
    <row r="337" spans="1:2">
      <c r="A337" s="116" t="s">
        <v>2838</v>
      </c>
      <c r="B337" s="173" t="s">
        <v>1069</v>
      </c>
    </row>
    <row r="338" spans="1:2">
      <c r="A338" s="116" t="s">
        <v>2839</v>
      </c>
      <c r="B338" s="173" t="s">
        <v>1070</v>
      </c>
    </row>
    <row r="339" spans="1:2">
      <c r="A339" s="116" t="s">
        <v>2840</v>
      </c>
      <c r="B339" s="173" t="s">
        <v>1071</v>
      </c>
    </row>
    <row r="340" spans="1:2">
      <c r="A340" s="116" t="s">
        <v>2841</v>
      </c>
      <c r="B340" s="173" t="s">
        <v>1072</v>
      </c>
    </row>
    <row r="341" spans="1:2">
      <c r="A341" s="116" t="s">
        <v>2842</v>
      </c>
      <c r="B341" s="173" t="s">
        <v>1073</v>
      </c>
    </row>
    <row r="342" spans="1:2">
      <c r="A342" s="116" t="s">
        <v>2843</v>
      </c>
      <c r="B342" s="173" t="s">
        <v>3137</v>
      </c>
    </row>
    <row r="343" spans="1:2">
      <c r="A343" s="116" t="s">
        <v>1004</v>
      </c>
      <c r="B343" s="173" t="s">
        <v>1004</v>
      </c>
    </row>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57"/>
  <dimension ref="A1:B122"/>
  <sheetViews>
    <sheetView topLeftCell="A97" workbookViewId="0">
      <selection activeCell="B120" sqref="B120"/>
    </sheetView>
  </sheetViews>
  <sheetFormatPr defaultRowHeight="12.75"/>
  <cols>
    <col min="1" max="1" width="9.140625" style="116"/>
    <col min="2" max="2" width="20.7109375" style="116" customWidth="1"/>
  </cols>
  <sheetData>
    <row r="1" spans="1:2">
      <c r="A1" s="116" t="s">
        <v>643</v>
      </c>
      <c r="B1" s="173" t="s">
        <v>1074</v>
      </c>
    </row>
    <row r="2" spans="1:2">
      <c r="A2" s="116" t="s">
        <v>644</v>
      </c>
      <c r="B2" s="173" t="s">
        <v>1075</v>
      </c>
    </row>
    <row r="3" spans="1:2">
      <c r="A3" s="116" t="s">
        <v>645</v>
      </c>
      <c r="B3" s="173" t="s">
        <v>1077</v>
      </c>
    </row>
    <row r="4" spans="1:2">
      <c r="A4" s="116" t="s">
        <v>36</v>
      </c>
      <c r="B4" s="173" t="s">
        <v>4325</v>
      </c>
    </row>
    <row r="5" spans="1:2">
      <c r="A5" s="116" t="s">
        <v>2419</v>
      </c>
      <c r="B5" s="173" t="s">
        <v>1078</v>
      </c>
    </row>
    <row r="6" spans="1:2">
      <c r="A6" s="116" t="s">
        <v>6034</v>
      </c>
      <c r="B6" s="173" t="s">
        <v>4352</v>
      </c>
    </row>
    <row r="7" spans="1:2">
      <c r="A7" s="116" t="s">
        <v>2420</v>
      </c>
      <c r="B7" s="173" t="s">
        <v>1084</v>
      </c>
    </row>
    <row r="8" spans="1:2">
      <c r="A8" s="116" t="s">
        <v>2421</v>
      </c>
      <c r="B8" s="173" t="s">
        <v>1085</v>
      </c>
    </row>
    <row r="9" spans="1:2">
      <c r="A9" s="116" t="s">
        <v>2422</v>
      </c>
      <c r="B9" s="173" t="s">
        <v>1086</v>
      </c>
    </row>
    <row r="10" spans="1:2">
      <c r="A10" s="116" t="s">
        <v>2423</v>
      </c>
      <c r="B10" s="173" t="s">
        <v>1087</v>
      </c>
    </row>
    <row r="11" spans="1:2">
      <c r="A11" s="116" t="s">
        <v>2424</v>
      </c>
      <c r="B11" s="173" t="s">
        <v>1089</v>
      </c>
    </row>
    <row r="12" spans="1:2">
      <c r="A12" s="116" t="s">
        <v>2425</v>
      </c>
      <c r="B12" s="173" t="s">
        <v>4589</v>
      </c>
    </row>
    <row r="13" spans="1:2">
      <c r="A13" s="116" t="s">
        <v>2426</v>
      </c>
      <c r="B13" s="173" t="s">
        <v>1095</v>
      </c>
    </row>
    <row r="14" spans="1:2">
      <c r="A14" s="116" t="s">
        <v>3724</v>
      </c>
      <c r="B14" s="173" t="s">
        <v>3725</v>
      </c>
    </row>
    <row r="15" spans="1:2">
      <c r="A15" s="116" t="s">
        <v>6035</v>
      </c>
      <c r="B15" s="173" t="s">
        <v>4630</v>
      </c>
    </row>
    <row r="16" spans="1:2">
      <c r="A16" s="116" t="s">
        <v>2427</v>
      </c>
      <c r="B16" s="173" t="s">
        <v>1096</v>
      </c>
    </row>
    <row r="17" spans="1:2">
      <c r="A17" s="116" t="s">
        <v>2428</v>
      </c>
      <c r="B17" s="173" t="s">
        <v>1097</v>
      </c>
    </row>
    <row r="18" spans="1:2">
      <c r="A18" s="116" t="s">
        <v>2429</v>
      </c>
      <c r="B18" s="173" t="s">
        <v>1099</v>
      </c>
    </row>
    <row r="19" spans="1:2">
      <c r="A19" s="116" t="s">
        <v>2430</v>
      </c>
      <c r="B19" s="173" t="s">
        <v>1100</v>
      </c>
    </row>
    <row r="20" spans="1:2">
      <c r="A20" s="116" t="s">
        <v>2431</v>
      </c>
      <c r="B20" s="173" t="s">
        <v>1101</v>
      </c>
    </row>
    <row r="21" spans="1:2">
      <c r="A21" s="116" t="s">
        <v>2432</v>
      </c>
      <c r="B21" s="173" t="s">
        <v>2412</v>
      </c>
    </row>
    <row r="22" spans="1:2">
      <c r="A22" s="116" t="s">
        <v>2433</v>
      </c>
      <c r="B22" s="173" t="s">
        <v>4916</v>
      </c>
    </row>
    <row r="23" spans="1:2">
      <c r="A23" s="116" t="s">
        <v>2434</v>
      </c>
      <c r="B23" s="173" t="s">
        <v>1105</v>
      </c>
    </row>
    <row r="24" spans="1:2">
      <c r="A24" s="116" t="s">
        <v>2435</v>
      </c>
      <c r="B24" s="173" t="s">
        <v>5013</v>
      </c>
    </row>
    <row r="25" spans="1:2">
      <c r="A25" s="116" t="s">
        <v>2436</v>
      </c>
      <c r="B25" s="173" t="s">
        <v>1109</v>
      </c>
    </row>
    <row r="26" spans="1:2">
      <c r="A26" s="116" t="s">
        <v>2437</v>
      </c>
      <c r="B26" s="173" t="s">
        <v>1110</v>
      </c>
    </row>
    <row r="27" spans="1:2">
      <c r="A27" s="116" t="s">
        <v>2438</v>
      </c>
      <c r="B27" s="173" t="s">
        <v>5202</v>
      </c>
    </row>
    <row r="28" spans="1:2">
      <c r="A28" s="116" t="s">
        <v>2439</v>
      </c>
      <c r="B28" s="173" t="s">
        <v>1116</v>
      </c>
    </row>
    <row r="29" spans="1:2">
      <c r="A29" s="116" t="s">
        <v>2440</v>
      </c>
      <c r="B29" s="173" t="s">
        <v>5307</v>
      </c>
    </row>
    <row r="30" spans="1:2">
      <c r="A30" s="116" t="s">
        <v>2441</v>
      </c>
      <c r="B30" s="173" t="s">
        <v>1119</v>
      </c>
    </row>
    <row r="31" spans="1:2">
      <c r="A31" s="116" t="s">
        <v>2442</v>
      </c>
      <c r="B31" s="173" t="s">
        <v>1128</v>
      </c>
    </row>
    <row r="32" spans="1:2">
      <c r="A32" s="116" t="s">
        <v>2443</v>
      </c>
      <c r="B32" s="173" t="s">
        <v>1015</v>
      </c>
    </row>
    <row r="33" spans="1:2">
      <c r="A33" s="116" t="s">
        <v>3463</v>
      </c>
      <c r="B33" s="173" t="s">
        <v>1131</v>
      </c>
    </row>
    <row r="34" spans="1:2">
      <c r="A34" s="116" t="s">
        <v>2444</v>
      </c>
      <c r="B34" s="173" t="s">
        <v>5549</v>
      </c>
    </row>
    <row r="35" spans="1:2">
      <c r="A35" s="116" t="s">
        <v>2445</v>
      </c>
      <c r="B35" s="173" t="s">
        <v>1132</v>
      </c>
    </row>
    <row r="36" spans="1:2">
      <c r="A36" s="116" t="s">
        <v>2446</v>
      </c>
      <c r="B36" s="173" t="s">
        <v>1134</v>
      </c>
    </row>
    <row r="37" spans="1:2">
      <c r="A37" s="116" t="s">
        <v>3464</v>
      </c>
      <c r="B37" s="173" t="s">
        <v>3412</v>
      </c>
    </row>
    <row r="38" spans="1:2">
      <c r="A38" s="116" t="s">
        <v>2447</v>
      </c>
      <c r="B38" s="173" t="s">
        <v>5605</v>
      </c>
    </row>
    <row r="39" spans="1:2">
      <c r="A39" s="116" t="s">
        <v>2448</v>
      </c>
      <c r="B39" s="173" t="s">
        <v>1135</v>
      </c>
    </row>
    <row r="40" spans="1:2">
      <c r="A40" s="116" t="s">
        <v>2449</v>
      </c>
      <c r="B40" s="173" t="s">
        <v>5682</v>
      </c>
    </row>
    <row r="41" spans="1:2">
      <c r="A41" s="116" t="s">
        <v>2450</v>
      </c>
      <c r="B41" s="173" t="s">
        <v>1140</v>
      </c>
    </row>
    <row r="42" spans="1:2">
      <c r="A42" s="116" t="s">
        <v>2451</v>
      </c>
      <c r="B42" s="173" t="s">
        <v>3439</v>
      </c>
    </row>
    <row r="43" spans="1:2">
      <c r="A43" s="116" t="s">
        <v>2452</v>
      </c>
      <c r="B43" s="173" t="s">
        <v>1145</v>
      </c>
    </row>
    <row r="44" spans="1:2">
      <c r="A44" s="116" t="s">
        <v>2453</v>
      </c>
      <c r="B44" s="173" t="s">
        <v>1146</v>
      </c>
    </row>
    <row r="45" spans="1:2">
      <c r="A45" s="116" t="s">
        <v>2454</v>
      </c>
      <c r="B45" s="173" t="s">
        <v>1016</v>
      </c>
    </row>
    <row r="46" spans="1:2">
      <c r="A46" s="116" t="s">
        <v>2455</v>
      </c>
      <c r="B46" s="173" t="s">
        <v>1017</v>
      </c>
    </row>
    <row r="47" spans="1:2">
      <c r="A47" s="116" t="s">
        <v>2456</v>
      </c>
      <c r="B47" s="173" t="s">
        <v>1018</v>
      </c>
    </row>
    <row r="48" spans="1:2">
      <c r="A48" s="116" t="s">
        <v>2457</v>
      </c>
      <c r="B48" s="173" t="s">
        <v>1103</v>
      </c>
    </row>
    <row r="49" spans="1:2">
      <c r="A49" s="116" t="s">
        <v>2458</v>
      </c>
      <c r="B49" s="173" t="s">
        <v>5817</v>
      </c>
    </row>
    <row r="50" spans="1:2">
      <c r="A50" s="116" t="s">
        <v>2459</v>
      </c>
      <c r="B50" s="173" t="s">
        <v>1149</v>
      </c>
    </row>
    <row r="51" spans="1:2">
      <c r="A51" s="116" t="s">
        <v>2460</v>
      </c>
      <c r="B51" s="173" t="s">
        <v>1150</v>
      </c>
    </row>
    <row r="52" spans="1:2">
      <c r="A52" s="116" t="s">
        <v>2461</v>
      </c>
      <c r="B52" s="173" t="s">
        <v>1019</v>
      </c>
    </row>
    <row r="53" spans="1:2">
      <c r="A53" s="116" t="s">
        <v>2462</v>
      </c>
      <c r="B53" s="173" t="s">
        <v>1020</v>
      </c>
    </row>
    <row r="54" spans="1:2">
      <c r="A54" s="116" t="s">
        <v>2463</v>
      </c>
      <c r="B54" s="173" t="s">
        <v>3445</v>
      </c>
    </row>
    <row r="55" spans="1:2">
      <c r="A55" s="116" t="s">
        <v>2464</v>
      </c>
      <c r="B55" s="173" t="s">
        <v>3449</v>
      </c>
    </row>
    <row r="56" spans="1:2">
      <c r="A56" s="116" t="s">
        <v>2465</v>
      </c>
      <c r="B56" s="173" t="s">
        <v>3453</v>
      </c>
    </row>
    <row r="57" spans="1:2">
      <c r="A57" s="116" t="s">
        <v>2466</v>
      </c>
      <c r="B57" s="173" t="s">
        <v>1021</v>
      </c>
    </row>
    <row r="58" spans="1:2">
      <c r="A58" s="116" t="s">
        <v>2467</v>
      </c>
      <c r="B58" s="173" t="s">
        <v>1152</v>
      </c>
    </row>
    <row r="59" spans="1:2">
      <c r="A59" s="116" t="s">
        <v>6036</v>
      </c>
      <c r="B59" s="173" t="s">
        <v>5876</v>
      </c>
    </row>
    <row r="60" spans="1:2">
      <c r="A60" s="116" t="s">
        <v>3726</v>
      </c>
      <c r="B60" s="173" t="s">
        <v>3727</v>
      </c>
    </row>
    <row r="61" spans="1:2">
      <c r="A61" s="116" t="s">
        <v>2468</v>
      </c>
      <c r="B61" s="173" t="s">
        <v>1153</v>
      </c>
    </row>
    <row r="62" spans="1:2">
      <c r="A62" s="116" t="s">
        <v>2469</v>
      </c>
      <c r="B62" s="173" t="s">
        <v>1022</v>
      </c>
    </row>
    <row r="63" spans="1:2">
      <c r="A63" s="116" t="s">
        <v>2470</v>
      </c>
      <c r="B63" s="173" t="s">
        <v>1154</v>
      </c>
    </row>
    <row r="64" spans="1:2">
      <c r="A64" s="116" t="s">
        <v>2471</v>
      </c>
      <c r="B64" s="173" t="s">
        <v>1155</v>
      </c>
    </row>
    <row r="65" spans="1:2">
      <c r="A65" s="116" t="s">
        <v>2472</v>
      </c>
      <c r="B65" s="173" t="s">
        <v>1157</v>
      </c>
    </row>
    <row r="66" spans="1:2">
      <c r="A66" s="116" t="s">
        <v>2473</v>
      </c>
      <c r="B66" s="173" t="s">
        <v>1158</v>
      </c>
    </row>
    <row r="67" spans="1:2">
      <c r="A67" s="116" t="s">
        <v>2474</v>
      </c>
      <c r="B67" s="173" t="s">
        <v>1159</v>
      </c>
    </row>
    <row r="68" spans="1:2">
      <c r="A68" s="116" t="s">
        <v>2475</v>
      </c>
      <c r="B68" s="173" t="s">
        <v>1160</v>
      </c>
    </row>
    <row r="69" spans="1:2">
      <c r="A69" s="116" t="s">
        <v>2476</v>
      </c>
      <c r="B69" s="173" t="s">
        <v>1161</v>
      </c>
    </row>
    <row r="70" spans="1:2">
      <c r="A70" s="116" t="s">
        <v>2477</v>
      </c>
      <c r="B70" s="173" t="s">
        <v>1162</v>
      </c>
    </row>
    <row r="71" spans="1:2">
      <c r="A71" s="116" t="s">
        <v>2478</v>
      </c>
      <c r="B71" s="173" t="s">
        <v>1163</v>
      </c>
    </row>
    <row r="72" spans="1:2">
      <c r="A72" s="116" t="s">
        <v>2479</v>
      </c>
      <c r="B72" s="173" t="s">
        <v>1164</v>
      </c>
    </row>
    <row r="73" spans="1:2">
      <c r="A73" s="116" t="s">
        <v>2480</v>
      </c>
      <c r="B73" s="173" t="s">
        <v>1023</v>
      </c>
    </row>
    <row r="74" spans="1:2">
      <c r="A74" s="116" t="s">
        <v>2481</v>
      </c>
      <c r="B74" s="173" t="s">
        <v>1166</v>
      </c>
    </row>
    <row r="75" spans="1:2">
      <c r="A75" s="116" t="s">
        <v>2482</v>
      </c>
      <c r="B75" s="173" t="s">
        <v>1167</v>
      </c>
    </row>
    <row r="76" spans="1:2">
      <c r="A76" s="116" t="s">
        <v>2483</v>
      </c>
      <c r="B76" s="173" t="s">
        <v>3465</v>
      </c>
    </row>
    <row r="77" spans="1:2">
      <c r="A77" s="116" t="s">
        <v>2484</v>
      </c>
      <c r="B77" s="173" t="s">
        <v>1168</v>
      </c>
    </row>
    <row r="78" spans="1:2">
      <c r="A78" s="116" t="s">
        <v>2485</v>
      </c>
      <c r="B78" s="173" t="s">
        <v>5969</v>
      </c>
    </row>
    <row r="79" spans="1:2">
      <c r="A79" s="116" t="s">
        <v>2486</v>
      </c>
      <c r="B79" s="173" t="s">
        <v>1126</v>
      </c>
    </row>
    <row r="80" spans="1:2">
      <c r="A80" s="116" t="s">
        <v>2487</v>
      </c>
      <c r="B80" s="173" t="s">
        <v>1169</v>
      </c>
    </row>
    <row r="81" spans="1:2">
      <c r="A81" s="116" t="s">
        <v>2488</v>
      </c>
      <c r="B81" s="173" t="s">
        <v>1170</v>
      </c>
    </row>
    <row r="82" spans="1:2">
      <c r="A82" s="116" t="s">
        <v>2489</v>
      </c>
      <c r="B82" s="173" t="s">
        <v>1171</v>
      </c>
    </row>
    <row r="83" spans="1:2">
      <c r="A83" s="116" t="s">
        <v>2490</v>
      </c>
      <c r="B83" s="173" t="s">
        <v>1172</v>
      </c>
    </row>
    <row r="84" spans="1:2">
      <c r="A84" s="116" t="s">
        <v>2491</v>
      </c>
      <c r="B84" s="173" t="s">
        <v>1173</v>
      </c>
    </row>
    <row r="85" spans="1:2">
      <c r="A85" s="116" t="s">
        <v>2492</v>
      </c>
      <c r="B85" s="173" t="s">
        <v>1174</v>
      </c>
    </row>
    <row r="86" spans="1:2">
      <c r="A86" s="116" t="s">
        <v>2493</v>
      </c>
      <c r="B86" s="173" t="s">
        <v>1175</v>
      </c>
    </row>
    <row r="87" spans="1:2">
      <c r="A87" s="116" t="s">
        <v>2494</v>
      </c>
      <c r="B87" s="173" t="s">
        <v>1176</v>
      </c>
    </row>
    <row r="88" spans="1:2">
      <c r="A88" s="116" t="s">
        <v>2495</v>
      </c>
      <c r="B88" s="173" t="s">
        <v>6037</v>
      </c>
    </row>
    <row r="89" spans="1:2">
      <c r="A89" s="116" t="s">
        <v>2496</v>
      </c>
      <c r="B89" s="173" t="s">
        <v>1177</v>
      </c>
    </row>
    <row r="90" spans="1:2">
      <c r="A90" s="116" t="s">
        <v>2497</v>
      </c>
      <c r="B90" s="173" t="s">
        <v>1178</v>
      </c>
    </row>
    <row r="91" spans="1:2">
      <c r="A91" s="116" t="s">
        <v>2498</v>
      </c>
      <c r="B91" s="173" t="s">
        <v>1179</v>
      </c>
    </row>
    <row r="92" spans="1:2">
      <c r="A92" s="116" t="s">
        <v>2499</v>
      </c>
      <c r="B92" s="173" t="s">
        <v>1180</v>
      </c>
    </row>
    <row r="93" spans="1:2">
      <c r="A93" s="116" t="s">
        <v>2500</v>
      </c>
      <c r="B93" s="173" t="s">
        <v>1181</v>
      </c>
    </row>
    <row r="94" spans="1:2">
      <c r="A94" s="116" t="s">
        <v>2501</v>
      </c>
      <c r="B94" s="173" t="s">
        <v>1182</v>
      </c>
    </row>
    <row r="95" spans="1:2">
      <c r="A95" s="116" t="s">
        <v>2502</v>
      </c>
      <c r="B95" s="173" t="s">
        <v>1183</v>
      </c>
    </row>
    <row r="96" spans="1:2">
      <c r="A96" s="116" t="s">
        <v>2503</v>
      </c>
      <c r="B96" s="173" t="s">
        <v>1184</v>
      </c>
    </row>
    <row r="97" spans="1:2">
      <c r="A97" s="116" t="s">
        <v>2504</v>
      </c>
      <c r="B97" s="173" t="s">
        <v>1185</v>
      </c>
    </row>
    <row r="98" spans="1:2">
      <c r="A98" s="116" t="s">
        <v>2505</v>
      </c>
      <c r="B98" s="173" t="s">
        <v>1186</v>
      </c>
    </row>
    <row r="99" spans="1:2">
      <c r="A99" s="116" t="s">
        <v>2506</v>
      </c>
      <c r="B99" s="173" t="s">
        <v>1187</v>
      </c>
    </row>
    <row r="100" spans="1:2">
      <c r="A100" s="116" t="s">
        <v>2507</v>
      </c>
      <c r="B100" s="173" t="s">
        <v>1188</v>
      </c>
    </row>
    <row r="101" spans="1:2">
      <c r="A101" s="116" t="s">
        <v>2508</v>
      </c>
      <c r="B101" s="173" t="s">
        <v>1189</v>
      </c>
    </row>
    <row r="102" spans="1:2">
      <c r="A102" s="116" t="s">
        <v>2509</v>
      </c>
      <c r="B102" s="173" t="s">
        <v>1190</v>
      </c>
    </row>
    <row r="103" spans="1:2">
      <c r="A103" s="116" t="s">
        <v>2510</v>
      </c>
      <c r="B103" s="173" t="s">
        <v>1191</v>
      </c>
    </row>
    <row r="104" spans="1:2">
      <c r="A104" s="116" t="s">
        <v>2511</v>
      </c>
      <c r="B104" s="173" t="s">
        <v>1192</v>
      </c>
    </row>
    <row r="105" spans="1:2">
      <c r="A105" s="116" t="s">
        <v>3466</v>
      </c>
      <c r="B105" s="173" t="s">
        <v>3467</v>
      </c>
    </row>
    <row r="106" spans="1:2">
      <c r="A106" s="116" t="s">
        <v>2512</v>
      </c>
      <c r="B106" s="173" t="s">
        <v>1193</v>
      </c>
    </row>
    <row r="107" spans="1:2">
      <c r="A107" s="116" t="s">
        <v>2513</v>
      </c>
      <c r="B107" s="173" t="s">
        <v>3461</v>
      </c>
    </row>
    <row r="108" spans="1:2">
      <c r="A108" s="116" t="s">
        <v>1004</v>
      </c>
      <c r="B108" s="173" t="s">
        <v>1004</v>
      </c>
    </row>
    <row r="109" spans="1:2">
      <c r="B109" s="173"/>
    </row>
    <row r="110" spans="1:2">
      <c r="B110" s="173"/>
    </row>
    <row r="111" spans="1:2">
      <c r="A111" s="174"/>
      <c r="B111" s="176"/>
    </row>
    <row r="112" spans="1:2">
      <c r="A112" s="174"/>
      <c r="B112" s="176"/>
    </row>
    <row r="113" spans="1:2">
      <c r="A113" s="174"/>
      <c r="B113" s="176"/>
    </row>
    <row r="114" spans="1:2">
      <c r="A114" s="174"/>
      <c r="B114" s="176"/>
    </row>
    <row r="115" spans="1:2">
      <c r="A115" s="174"/>
      <c r="B115" s="176"/>
    </row>
    <row r="116" spans="1:2">
      <c r="A116" s="174"/>
      <c r="B116" s="176"/>
    </row>
    <row r="117" spans="1:2">
      <c r="A117" s="174"/>
      <c r="B117" s="176"/>
    </row>
    <row r="118" spans="1:2">
      <c r="A118" s="174"/>
      <c r="B118" s="176"/>
    </row>
    <row r="119" spans="1:2">
      <c r="A119" s="174"/>
      <c r="B119" s="176"/>
    </row>
    <row r="120" spans="1:2">
      <c r="A120" s="174"/>
      <c r="B120" s="176"/>
    </row>
    <row r="121" spans="1:2">
      <c r="A121" s="174"/>
      <c r="B121" s="176"/>
    </row>
    <row r="122" spans="1:2">
      <c r="A122" s="177" t="s">
        <v>1004</v>
      </c>
      <c r="B122" s="178" t="s">
        <v>1004</v>
      </c>
    </row>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0"/>
  <sheetViews>
    <sheetView topLeftCell="A349" workbookViewId="0">
      <selection sqref="A1:B370"/>
    </sheetView>
  </sheetViews>
  <sheetFormatPr defaultRowHeight="12.75"/>
  <cols>
    <col min="1" max="1" width="9.140625" style="116"/>
    <col min="2" max="2" width="83.42578125" style="210" customWidth="1"/>
    <col min="3" max="3" width="16" customWidth="1"/>
    <col min="6" max="6" width="9.140625" style="116"/>
  </cols>
  <sheetData>
    <row r="1" spans="1:4" ht="19.5" thickBot="1">
      <c r="A1" s="116" t="s">
        <v>3476</v>
      </c>
      <c r="B1" s="173" t="s">
        <v>2856</v>
      </c>
      <c r="C1" s="213"/>
      <c r="D1" s="203"/>
    </row>
    <row r="2" spans="1:4" ht="19.5" thickBot="1">
      <c r="A2" s="116" t="s">
        <v>3940</v>
      </c>
      <c r="B2" s="173" t="s">
        <v>3478</v>
      </c>
      <c r="C2" s="213">
        <v>111</v>
      </c>
      <c r="D2" s="203"/>
    </row>
    <row r="3" spans="1:4" ht="19.5" thickBot="1">
      <c r="A3" s="116" t="s">
        <v>3477</v>
      </c>
      <c r="B3" s="173" t="s">
        <v>3481</v>
      </c>
      <c r="C3" s="213">
        <v>112</v>
      </c>
      <c r="D3" s="203"/>
    </row>
    <row r="4" spans="1:4" ht="19.5" thickBot="1">
      <c r="A4" s="116" t="s">
        <v>3479</v>
      </c>
      <c r="B4" s="173" t="s">
        <v>3483</v>
      </c>
      <c r="C4" s="213">
        <v>111</v>
      </c>
      <c r="D4" s="203"/>
    </row>
    <row r="5" spans="1:4" ht="19.5" thickBot="1">
      <c r="A5" s="116" t="s">
        <v>3480</v>
      </c>
      <c r="B5" s="173" t="s">
        <v>3485</v>
      </c>
      <c r="C5" s="213">
        <v>111</v>
      </c>
      <c r="D5" s="203"/>
    </row>
    <row r="6" spans="1:4" ht="19.5" thickBot="1">
      <c r="A6" s="116" t="s">
        <v>3482</v>
      </c>
      <c r="B6" s="173" t="s">
        <v>3833</v>
      </c>
      <c r="C6" s="213">
        <v>111</v>
      </c>
      <c r="D6" s="203"/>
    </row>
    <row r="7" spans="1:4" ht="19.5" thickBot="1">
      <c r="A7" s="116" t="s">
        <v>3484</v>
      </c>
      <c r="B7" s="173" t="s">
        <v>6038</v>
      </c>
      <c r="C7" s="213">
        <v>111</v>
      </c>
      <c r="D7" s="203"/>
    </row>
    <row r="8" spans="1:4" ht="19.5" thickBot="1">
      <c r="A8" s="116" t="s">
        <v>3486</v>
      </c>
      <c r="B8" s="173" t="s">
        <v>3834</v>
      </c>
      <c r="C8" s="213">
        <v>131</v>
      </c>
      <c r="D8" s="203"/>
    </row>
    <row r="9" spans="1:4" ht="19.5" thickBot="1">
      <c r="A9" s="116" t="s">
        <v>3487</v>
      </c>
      <c r="B9" s="173" t="s">
        <v>3835</v>
      </c>
      <c r="C9" s="213">
        <v>133</v>
      </c>
      <c r="D9" s="203"/>
    </row>
    <row r="10" spans="1:4" ht="19.5" thickBot="1">
      <c r="A10" s="116" t="s">
        <v>3488</v>
      </c>
      <c r="B10" s="173" t="s">
        <v>3836</v>
      </c>
      <c r="C10" s="213"/>
      <c r="D10" s="203"/>
    </row>
    <row r="11" spans="1:4" ht="19.5" thickBot="1">
      <c r="A11" s="116" t="s">
        <v>3941</v>
      </c>
      <c r="B11" s="173" t="s">
        <v>3693</v>
      </c>
      <c r="C11" s="214">
        <v>160</v>
      </c>
      <c r="D11" s="203"/>
    </row>
    <row r="12" spans="1:4" ht="19.5" thickBot="1">
      <c r="A12" s="116" t="s">
        <v>3942</v>
      </c>
      <c r="B12" s="173" t="s">
        <v>3837</v>
      </c>
      <c r="C12" s="214">
        <v>160</v>
      </c>
      <c r="D12" s="203"/>
    </row>
    <row r="13" spans="1:4" ht="19.5" thickBot="1">
      <c r="A13" s="116" t="s">
        <v>3943</v>
      </c>
      <c r="B13" s="173" t="s">
        <v>3838</v>
      </c>
      <c r="C13" s="214">
        <v>160</v>
      </c>
      <c r="D13" s="204"/>
    </row>
    <row r="14" spans="1:4" ht="19.5" thickBot="1">
      <c r="A14" s="116" t="s">
        <v>3489</v>
      </c>
      <c r="B14" s="173" t="s">
        <v>2871</v>
      </c>
      <c r="C14" s="213"/>
      <c r="D14" s="204"/>
    </row>
    <row r="15" spans="1:4" ht="19.5" thickBot="1">
      <c r="A15" s="116" t="s">
        <v>3490</v>
      </c>
      <c r="B15" s="173" t="s">
        <v>3839</v>
      </c>
      <c r="C15" s="213">
        <v>910</v>
      </c>
      <c r="D15" s="203"/>
    </row>
    <row r="16" spans="1:4" ht="18.75">
      <c r="A16" s="116" t="s">
        <v>3491</v>
      </c>
      <c r="B16" s="173" t="s">
        <v>4140</v>
      </c>
      <c r="C16" s="217">
        <v>921</v>
      </c>
      <c r="D16" s="203"/>
    </row>
    <row r="17" spans="1:4" ht="19.5" thickBot="1">
      <c r="A17" s="116" t="s">
        <v>3492</v>
      </c>
      <c r="B17" s="173" t="s">
        <v>6039</v>
      </c>
      <c r="C17" s="213">
        <v>921</v>
      </c>
      <c r="D17" s="203"/>
    </row>
    <row r="18" spans="1:4" ht="19.5" thickBot="1">
      <c r="A18" s="116" t="s">
        <v>3493</v>
      </c>
      <c r="B18" s="173" t="s">
        <v>6040</v>
      </c>
      <c r="C18" s="213">
        <v>922</v>
      </c>
      <c r="D18" s="203"/>
    </row>
    <row r="19" spans="1:4" ht="19.5" thickBot="1">
      <c r="A19" s="116" t="s">
        <v>3494</v>
      </c>
      <c r="B19" s="173" t="s">
        <v>3495</v>
      </c>
      <c r="C19" s="213">
        <v>922</v>
      </c>
      <c r="D19" s="203"/>
    </row>
    <row r="20" spans="1:4" ht="19.5" thickBot="1">
      <c r="A20" s="116" t="s">
        <v>3496</v>
      </c>
      <c r="B20" s="173" t="s">
        <v>6041</v>
      </c>
      <c r="C20" s="213">
        <v>910</v>
      </c>
      <c r="D20" s="203"/>
    </row>
    <row r="21" spans="1:4" ht="19.5" thickBot="1">
      <c r="A21" s="116" t="s">
        <v>3497</v>
      </c>
      <c r="B21" s="173" t="s">
        <v>4141</v>
      </c>
      <c r="C21" s="213">
        <v>922</v>
      </c>
      <c r="D21" s="203"/>
    </row>
    <row r="22" spans="1:4" ht="19.5" thickBot="1">
      <c r="A22" s="116" t="s">
        <v>3498</v>
      </c>
      <c r="B22" s="173" t="s">
        <v>6042</v>
      </c>
      <c r="C22" s="213">
        <v>922</v>
      </c>
      <c r="D22" s="203"/>
    </row>
    <row r="23" spans="1:4" ht="19.5" thickBot="1">
      <c r="A23" s="116" t="s">
        <v>3499</v>
      </c>
      <c r="B23" s="173" t="s">
        <v>6043</v>
      </c>
      <c r="C23" s="213">
        <v>960</v>
      </c>
      <c r="D23" s="203"/>
    </row>
    <row r="24" spans="1:4" ht="19.5" thickBot="1">
      <c r="A24" s="116" t="s">
        <v>3500</v>
      </c>
      <c r="B24" s="173" t="s">
        <v>3840</v>
      </c>
      <c r="C24" s="213">
        <v>960</v>
      </c>
      <c r="D24" s="203"/>
    </row>
    <row r="25" spans="1:4" ht="19.5" thickBot="1">
      <c r="A25" s="116" t="s">
        <v>3501</v>
      </c>
      <c r="B25" s="173" t="s">
        <v>3841</v>
      </c>
      <c r="C25" s="213">
        <v>930</v>
      </c>
      <c r="D25" s="203"/>
    </row>
    <row r="26" spans="1:4" ht="19.5" thickBot="1">
      <c r="A26" s="116" t="s">
        <v>3502</v>
      </c>
      <c r="B26" s="173" t="s">
        <v>6044</v>
      </c>
      <c r="C26" s="213">
        <v>941</v>
      </c>
      <c r="D26" s="203"/>
    </row>
    <row r="27" spans="1:4" ht="19.5" thickBot="1">
      <c r="A27" s="116" t="s">
        <v>3503</v>
      </c>
      <c r="B27" s="173" t="s">
        <v>6045</v>
      </c>
      <c r="C27" s="213">
        <v>942</v>
      </c>
      <c r="D27" s="203"/>
    </row>
    <row r="28" spans="1:4" ht="19.5" thickBot="1">
      <c r="A28" s="116" t="s">
        <v>3504</v>
      </c>
      <c r="B28" s="173" t="s">
        <v>6046</v>
      </c>
      <c r="C28" s="213">
        <v>950</v>
      </c>
      <c r="D28" s="203"/>
    </row>
    <row r="29" spans="1:4" ht="19.5" thickBot="1">
      <c r="A29" s="116" t="s">
        <v>3505</v>
      </c>
      <c r="B29" s="173" t="s">
        <v>4817</v>
      </c>
      <c r="C29" s="213">
        <v>990</v>
      </c>
      <c r="D29" s="203"/>
    </row>
    <row r="30" spans="1:4" ht="19.5" thickBot="1">
      <c r="A30" s="116" t="s">
        <v>3506</v>
      </c>
      <c r="B30" s="173" t="s">
        <v>3842</v>
      </c>
      <c r="C30" s="213"/>
      <c r="D30" s="203"/>
    </row>
    <row r="31" spans="1:4" ht="19.5" thickBot="1">
      <c r="A31" s="116" t="s">
        <v>4198</v>
      </c>
      <c r="B31" s="173" t="s">
        <v>4142</v>
      </c>
      <c r="C31" s="214">
        <v>990</v>
      </c>
      <c r="D31" s="203"/>
    </row>
    <row r="32" spans="1:4" ht="19.5" thickBot="1">
      <c r="A32" s="116" t="s">
        <v>4199</v>
      </c>
      <c r="B32" s="173" t="s">
        <v>4143</v>
      </c>
      <c r="C32" s="214">
        <v>990</v>
      </c>
      <c r="D32" s="203"/>
    </row>
    <row r="33" spans="1:4" ht="19.5" thickBot="1">
      <c r="A33" s="116" t="s">
        <v>3507</v>
      </c>
      <c r="B33" s="173" t="s">
        <v>6047</v>
      </c>
      <c r="C33" s="213"/>
      <c r="D33" s="203"/>
    </row>
    <row r="34" spans="1:4" ht="19.5" thickBot="1">
      <c r="A34" s="116" t="s">
        <v>3508</v>
      </c>
      <c r="B34" s="173" t="s">
        <v>3509</v>
      </c>
      <c r="C34" s="213">
        <v>731</v>
      </c>
      <c r="D34" s="203"/>
    </row>
    <row r="35" spans="1:4" ht="19.5" thickBot="1">
      <c r="A35" s="116" t="s">
        <v>3510</v>
      </c>
      <c r="B35" s="173" t="s">
        <v>6048</v>
      </c>
      <c r="C35" s="213">
        <v>732</v>
      </c>
      <c r="D35" s="203"/>
    </row>
    <row r="36" spans="1:4" ht="19.5" thickBot="1">
      <c r="A36" s="116" t="s">
        <v>3511</v>
      </c>
      <c r="B36" s="173" t="s">
        <v>3514</v>
      </c>
      <c r="C36" s="213">
        <v>733</v>
      </c>
      <c r="D36" s="203"/>
    </row>
    <row r="37" spans="1:4" ht="19.5" thickBot="1">
      <c r="A37" s="116" t="s">
        <v>3512</v>
      </c>
      <c r="B37" s="173" t="s">
        <v>3843</v>
      </c>
      <c r="C37" s="213">
        <v>734</v>
      </c>
      <c r="D37" s="203"/>
    </row>
    <row r="38" spans="1:4" ht="19.5" thickBot="1">
      <c r="A38" s="116" t="s">
        <v>3513</v>
      </c>
      <c r="B38" s="173" t="s">
        <v>3519</v>
      </c>
      <c r="C38" s="213">
        <v>761</v>
      </c>
      <c r="D38" s="203"/>
    </row>
    <row r="39" spans="1:4" ht="19.5" thickBot="1">
      <c r="A39" s="116" t="s">
        <v>3515</v>
      </c>
      <c r="B39" s="173" t="s">
        <v>3521</v>
      </c>
      <c r="C39" s="213">
        <v>762</v>
      </c>
      <c r="D39" s="203"/>
    </row>
    <row r="40" spans="1:4" ht="19.5" thickBot="1">
      <c r="A40" s="116" t="s">
        <v>3516</v>
      </c>
      <c r="B40" s="173" t="s">
        <v>3844</v>
      </c>
      <c r="C40" s="213">
        <v>724</v>
      </c>
      <c r="D40" s="203"/>
    </row>
    <row r="41" spans="1:4" ht="19.5" thickBot="1">
      <c r="A41" s="116" t="s">
        <v>3517</v>
      </c>
      <c r="B41" s="173" t="s">
        <v>4144</v>
      </c>
      <c r="C41" s="213">
        <v>721</v>
      </c>
      <c r="D41" s="203"/>
    </row>
    <row r="42" spans="1:4" ht="19.5" thickBot="1">
      <c r="A42" s="116" t="s">
        <v>3518</v>
      </c>
      <c r="B42" s="173" t="s">
        <v>3525</v>
      </c>
      <c r="C42" s="213">
        <v>722</v>
      </c>
      <c r="D42" s="203"/>
    </row>
    <row r="43" spans="1:4" ht="19.5" thickBot="1">
      <c r="A43" s="116" t="s">
        <v>3520</v>
      </c>
      <c r="B43" s="173" t="s">
        <v>3845</v>
      </c>
      <c r="C43" s="213">
        <v>722</v>
      </c>
      <c r="D43" s="203"/>
    </row>
    <row r="44" spans="1:4" ht="19.5" thickBot="1">
      <c r="A44" s="116" t="s">
        <v>3522</v>
      </c>
      <c r="B44" s="173" t="s">
        <v>4145</v>
      </c>
      <c r="C44" s="213"/>
      <c r="D44" s="203"/>
    </row>
    <row r="45" spans="1:4" ht="19.5" thickBot="1">
      <c r="A45" s="116" t="s">
        <v>3944</v>
      </c>
      <c r="B45" s="173" t="s">
        <v>3846</v>
      </c>
      <c r="C45" s="213">
        <v>726</v>
      </c>
      <c r="D45" s="203"/>
    </row>
    <row r="46" spans="1:4" ht="19.5" thickBot="1">
      <c r="A46" s="116" t="s">
        <v>3945</v>
      </c>
      <c r="B46" s="173" t="s">
        <v>4146</v>
      </c>
      <c r="C46" s="213">
        <v>725</v>
      </c>
      <c r="D46" s="203"/>
    </row>
    <row r="47" spans="1:4" ht="18.75">
      <c r="A47" s="116" t="s">
        <v>4200</v>
      </c>
      <c r="B47" s="173" t="s">
        <v>4147</v>
      </c>
      <c r="C47" s="218">
        <v>721</v>
      </c>
      <c r="D47" s="203"/>
    </row>
    <row r="48" spans="1:4" ht="19.5" thickBot="1">
      <c r="A48" s="116" t="s">
        <v>3523</v>
      </c>
      <c r="B48" s="173" t="s">
        <v>3528</v>
      </c>
      <c r="C48" s="213">
        <v>740</v>
      </c>
      <c r="D48" s="203"/>
    </row>
    <row r="49" spans="1:4" ht="19.5" thickBot="1">
      <c r="A49" s="116" t="s">
        <v>3524</v>
      </c>
      <c r="B49" s="173" t="s">
        <v>3529</v>
      </c>
      <c r="C49" s="213">
        <v>763</v>
      </c>
      <c r="D49" s="203"/>
    </row>
    <row r="50" spans="1:4" ht="19.5" thickBot="1">
      <c r="A50" s="116" t="s">
        <v>3526</v>
      </c>
      <c r="B50" s="173" t="s">
        <v>6049</v>
      </c>
      <c r="C50" s="213"/>
      <c r="D50" s="203"/>
    </row>
    <row r="51" spans="1:4" ht="19.5" thickBot="1">
      <c r="A51" s="116" t="s">
        <v>3946</v>
      </c>
      <c r="B51" s="173" t="s">
        <v>1106</v>
      </c>
      <c r="C51" s="213">
        <v>763</v>
      </c>
      <c r="D51" s="203"/>
    </row>
    <row r="52" spans="1:4" ht="19.5" thickBot="1">
      <c r="A52" s="116" t="s">
        <v>3947</v>
      </c>
      <c r="B52" s="173" t="s">
        <v>6050</v>
      </c>
      <c r="C52" s="213">
        <v>763</v>
      </c>
      <c r="D52" s="203"/>
    </row>
    <row r="53" spans="1:4" ht="19.5" thickBot="1">
      <c r="A53" s="116" t="s">
        <v>3948</v>
      </c>
      <c r="B53" s="173" t="s">
        <v>6051</v>
      </c>
      <c r="C53" s="213">
        <v>763</v>
      </c>
      <c r="D53" s="203"/>
    </row>
    <row r="54" spans="1:4" ht="19.5" thickBot="1">
      <c r="A54" s="116" t="s">
        <v>3949</v>
      </c>
      <c r="B54" s="173" t="s">
        <v>3847</v>
      </c>
      <c r="C54" s="213">
        <v>763</v>
      </c>
      <c r="D54" s="203"/>
    </row>
    <row r="55" spans="1:4" ht="19.5" thickBot="1">
      <c r="A55" s="116" t="s">
        <v>3950</v>
      </c>
      <c r="B55" s="173" t="s">
        <v>2914</v>
      </c>
      <c r="C55" s="213">
        <v>763</v>
      </c>
      <c r="D55" s="203"/>
    </row>
    <row r="56" spans="1:4" ht="19.5" thickBot="1">
      <c r="A56" s="116" t="s">
        <v>3951</v>
      </c>
      <c r="B56" s="173" t="s">
        <v>3848</v>
      </c>
      <c r="C56" s="213">
        <v>763</v>
      </c>
      <c r="D56" s="203"/>
    </row>
    <row r="57" spans="1:4" ht="19.5" thickBot="1">
      <c r="A57" s="116" t="s">
        <v>3527</v>
      </c>
      <c r="B57" s="173" t="s">
        <v>6052</v>
      </c>
      <c r="C57" s="213"/>
      <c r="D57" s="203"/>
    </row>
    <row r="58" spans="1:4" ht="19.5" thickBot="1">
      <c r="A58" s="116" t="s">
        <v>4201</v>
      </c>
      <c r="B58" s="173" t="s">
        <v>6053</v>
      </c>
      <c r="C58" s="214">
        <v>763</v>
      </c>
      <c r="D58" s="203"/>
    </row>
    <row r="59" spans="1:4" ht="19.5" thickBot="1">
      <c r="A59" s="116" t="s">
        <v>4202</v>
      </c>
      <c r="B59" s="173" t="s">
        <v>6054</v>
      </c>
      <c r="C59" s="214">
        <v>763</v>
      </c>
      <c r="D59" s="203"/>
    </row>
    <row r="60" spans="1:4" ht="19.5" thickBot="1">
      <c r="A60" s="116" t="s">
        <v>3530</v>
      </c>
      <c r="B60" s="173" t="s">
        <v>2915</v>
      </c>
      <c r="C60" s="213"/>
      <c r="D60" s="203"/>
    </row>
    <row r="61" spans="1:4" ht="19.5" thickBot="1">
      <c r="A61" s="116" t="s">
        <v>3531</v>
      </c>
      <c r="B61" s="173" t="s">
        <v>3532</v>
      </c>
      <c r="C61" s="216"/>
      <c r="D61" s="203"/>
    </row>
    <row r="62" spans="1:4" ht="19.5" thickBot="1">
      <c r="A62" s="116" t="s">
        <v>3533</v>
      </c>
      <c r="B62" s="173" t="s">
        <v>6055</v>
      </c>
      <c r="C62" s="214">
        <v>1030</v>
      </c>
      <c r="D62" s="203"/>
    </row>
    <row r="63" spans="1:4" ht="19.5" thickBot="1">
      <c r="A63" s="116" t="s">
        <v>3534</v>
      </c>
      <c r="B63" s="173" t="s">
        <v>3535</v>
      </c>
      <c r="C63" s="214">
        <v>1060</v>
      </c>
      <c r="D63" s="203"/>
    </row>
    <row r="64" spans="1:4" ht="19.5" thickBot="1">
      <c r="A64" s="116" t="s">
        <v>3536</v>
      </c>
      <c r="B64" s="173" t="s">
        <v>3537</v>
      </c>
      <c r="C64" s="213"/>
      <c r="D64" s="203"/>
    </row>
    <row r="65" spans="1:4" ht="19.5" thickBot="1">
      <c r="A65" s="116" t="s">
        <v>3538</v>
      </c>
      <c r="B65" s="173" t="s">
        <v>6056</v>
      </c>
      <c r="C65" s="213">
        <v>1030</v>
      </c>
      <c r="D65" s="203"/>
    </row>
    <row r="66" spans="1:4" ht="19.5" thickBot="1">
      <c r="A66" s="116" t="s">
        <v>3539</v>
      </c>
      <c r="B66" s="173" t="s">
        <v>3541</v>
      </c>
      <c r="C66" s="213">
        <v>1060</v>
      </c>
      <c r="D66" s="203"/>
    </row>
    <row r="67" spans="1:4" ht="19.5" thickBot="1">
      <c r="A67" s="116" t="s">
        <v>3540</v>
      </c>
      <c r="B67" s="173" t="s">
        <v>3542</v>
      </c>
      <c r="C67" s="213">
        <v>1060</v>
      </c>
      <c r="D67" s="203"/>
    </row>
    <row r="68" spans="1:4" ht="19.5" thickBot="1">
      <c r="A68" s="116" t="s">
        <v>3543</v>
      </c>
      <c r="B68" s="173" t="s">
        <v>6057</v>
      </c>
      <c r="C68" s="213"/>
      <c r="D68" s="203"/>
    </row>
    <row r="69" spans="1:4" ht="19.5" thickBot="1">
      <c r="A69" s="116" t="s">
        <v>3544</v>
      </c>
      <c r="B69" s="173" t="s">
        <v>3849</v>
      </c>
      <c r="C69" s="213">
        <v>1030</v>
      </c>
      <c r="D69" s="203"/>
    </row>
    <row r="70" spans="1:4" ht="19.5" thickBot="1">
      <c r="A70" s="116" t="s">
        <v>3545</v>
      </c>
      <c r="B70" s="173" t="s">
        <v>3548</v>
      </c>
      <c r="C70" s="213">
        <v>1070</v>
      </c>
      <c r="D70" s="204"/>
    </row>
    <row r="71" spans="1:4" ht="19.5" thickBot="1">
      <c r="A71" s="116" t="s">
        <v>3546</v>
      </c>
      <c r="B71" s="173" t="s">
        <v>3550</v>
      </c>
      <c r="C71" s="213">
        <v>1070</v>
      </c>
      <c r="D71" s="204"/>
    </row>
    <row r="72" spans="1:4" ht="19.5" thickBot="1">
      <c r="A72" s="116" t="s">
        <v>3547</v>
      </c>
      <c r="B72" s="173" t="s">
        <v>3033</v>
      </c>
      <c r="C72" s="213">
        <v>1070</v>
      </c>
      <c r="D72" s="203"/>
    </row>
    <row r="73" spans="1:4" ht="19.5" thickBot="1">
      <c r="A73" s="116" t="s">
        <v>3549</v>
      </c>
      <c r="B73" s="173" t="s">
        <v>3034</v>
      </c>
      <c r="C73" s="213">
        <v>1070</v>
      </c>
      <c r="D73" s="203"/>
    </row>
    <row r="74" spans="1:4" ht="19.5" thickBot="1">
      <c r="A74" s="116" t="s">
        <v>3551</v>
      </c>
      <c r="B74" s="173" t="s">
        <v>3552</v>
      </c>
      <c r="C74" s="213">
        <v>1070</v>
      </c>
      <c r="D74" s="203"/>
    </row>
    <row r="75" spans="1:4" ht="19.5" thickBot="1">
      <c r="A75" s="116" t="s">
        <v>3553</v>
      </c>
      <c r="B75" s="173" t="s">
        <v>6058</v>
      </c>
      <c r="C75" s="213"/>
      <c r="D75" s="203"/>
    </row>
    <row r="76" spans="1:4" ht="19.5" thickBot="1">
      <c r="A76" s="116" t="s">
        <v>3554</v>
      </c>
      <c r="B76" s="173" t="s">
        <v>3555</v>
      </c>
      <c r="C76" s="213">
        <v>1040</v>
      </c>
      <c r="D76" s="203"/>
    </row>
    <row r="77" spans="1:4" ht="19.5" thickBot="1">
      <c r="A77" s="116" t="s">
        <v>3556</v>
      </c>
      <c r="B77" s="173" t="s">
        <v>3566</v>
      </c>
      <c r="C77" s="213">
        <v>1040</v>
      </c>
      <c r="D77" s="203"/>
    </row>
    <row r="78" spans="1:4" ht="19.5" thickBot="1">
      <c r="A78" s="116" t="s">
        <v>3557</v>
      </c>
      <c r="B78" s="173" t="s">
        <v>3558</v>
      </c>
      <c r="C78" s="213">
        <v>1040</v>
      </c>
      <c r="D78" s="203"/>
    </row>
    <row r="79" spans="1:4" ht="19.5" thickBot="1">
      <c r="A79" s="116" t="s">
        <v>3559</v>
      </c>
      <c r="B79" s="173" t="s">
        <v>3560</v>
      </c>
      <c r="C79" s="213">
        <v>1040</v>
      </c>
      <c r="D79" s="203"/>
    </row>
    <row r="80" spans="1:4" ht="19.5" thickBot="1">
      <c r="A80" s="116" t="s">
        <v>3561</v>
      </c>
      <c r="B80" s="173" t="s">
        <v>3562</v>
      </c>
      <c r="C80" s="213">
        <v>1040</v>
      </c>
      <c r="D80" s="203"/>
    </row>
    <row r="81" spans="1:4" ht="19.5" thickBot="1">
      <c r="A81" s="116" t="s">
        <v>3563</v>
      </c>
      <c r="B81" s="173" t="s">
        <v>3564</v>
      </c>
      <c r="C81" s="213">
        <v>1040</v>
      </c>
      <c r="D81" s="203"/>
    </row>
    <row r="82" spans="1:4" ht="19.5" thickBot="1">
      <c r="A82" s="116" t="s">
        <v>3565</v>
      </c>
      <c r="B82" s="173" t="s">
        <v>6059</v>
      </c>
      <c r="C82" s="213">
        <v>1040</v>
      </c>
      <c r="D82" s="203"/>
    </row>
    <row r="83" spans="1:4" ht="19.5" thickBot="1">
      <c r="A83" s="116" t="s">
        <v>3567</v>
      </c>
      <c r="B83" s="173" t="s">
        <v>3568</v>
      </c>
      <c r="C83" s="213">
        <v>1070</v>
      </c>
      <c r="D83" s="203"/>
    </row>
    <row r="84" spans="1:4" ht="19.5" thickBot="1">
      <c r="A84" s="116" t="s">
        <v>3569</v>
      </c>
      <c r="B84" s="173" t="s">
        <v>1111</v>
      </c>
      <c r="C84" s="213">
        <v>1070</v>
      </c>
      <c r="D84" s="203"/>
    </row>
    <row r="85" spans="1:4" ht="19.5" thickBot="1">
      <c r="A85" s="116" t="s">
        <v>3570</v>
      </c>
      <c r="B85" s="173" t="s">
        <v>2936</v>
      </c>
      <c r="C85" s="213">
        <v>1070</v>
      </c>
      <c r="D85" s="203"/>
    </row>
    <row r="86" spans="1:4" ht="19.5" thickBot="1">
      <c r="A86" s="116" t="s">
        <v>3571</v>
      </c>
      <c r="B86" s="173" t="s">
        <v>6060</v>
      </c>
      <c r="C86" s="213"/>
      <c r="D86" s="203"/>
    </row>
    <row r="87" spans="1:4" ht="19.5" thickBot="1">
      <c r="A87" s="116" t="s">
        <v>4203</v>
      </c>
      <c r="B87" s="173" t="s">
        <v>4148</v>
      </c>
      <c r="C87" s="213">
        <v>1010</v>
      </c>
      <c r="D87" s="203"/>
    </row>
    <row r="88" spans="1:4" ht="19.5" thickBot="1">
      <c r="A88" s="116" t="s">
        <v>4204</v>
      </c>
      <c r="B88" s="173" t="s">
        <v>4149</v>
      </c>
      <c r="C88" s="213">
        <v>1010</v>
      </c>
      <c r="D88" s="203"/>
    </row>
    <row r="89" spans="1:4" ht="19.5" thickBot="1">
      <c r="A89" s="116" t="s">
        <v>4205</v>
      </c>
      <c r="B89" s="173" t="s">
        <v>6061</v>
      </c>
      <c r="C89" s="213">
        <v>1010</v>
      </c>
      <c r="D89" s="203"/>
    </row>
    <row r="90" spans="1:4" ht="19.5" thickBot="1">
      <c r="A90" s="116" t="s">
        <v>4206</v>
      </c>
      <c r="B90" s="173" t="s">
        <v>4150</v>
      </c>
      <c r="C90" s="213">
        <v>1040</v>
      </c>
      <c r="D90" s="203"/>
    </row>
    <row r="91" spans="1:4" ht="19.5" thickBot="1">
      <c r="A91" s="116" t="s">
        <v>4207</v>
      </c>
      <c r="B91" s="173" t="s">
        <v>6062</v>
      </c>
      <c r="C91" s="213">
        <v>1010</v>
      </c>
      <c r="D91" s="203"/>
    </row>
    <row r="92" spans="1:4" ht="19.5" thickBot="1">
      <c r="A92" s="116" t="s">
        <v>3572</v>
      </c>
      <c r="B92" s="173" t="s">
        <v>4151</v>
      </c>
      <c r="C92" s="213">
        <v>1030</v>
      </c>
      <c r="D92" s="203"/>
    </row>
    <row r="93" spans="1:4" ht="19.5" thickBot="1">
      <c r="A93" s="116" t="s">
        <v>3573</v>
      </c>
      <c r="B93" s="173" t="s">
        <v>4152</v>
      </c>
      <c r="C93" s="213"/>
      <c r="D93" s="203"/>
    </row>
    <row r="94" spans="1:4" ht="19.5" thickBot="1">
      <c r="A94" s="116" t="s">
        <v>3574</v>
      </c>
      <c r="B94" s="173" t="s">
        <v>3575</v>
      </c>
      <c r="C94" s="213">
        <v>1010</v>
      </c>
      <c r="D94" s="203"/>
    </row>
    <row r="95" spans="1:4" ht="19.5" thickBot="1">
      <c r="A95" s="116" t="s">
        <v>3576</v>
      </c>
      <c r="B95" s="173" t="s">
        <v>6063</v>
      </c>
      <c r="C95" s="213">
        <v>1020</v>
      </c>
      <c r="D95" s="203"/>
    </row>
    <row r="96" spans="1:4" ht="19.5" thickBot="1">
      <c r="A96" s="116" t="s">
        <v>3577</v>
      </c>
      <c r="B96" s="173" t="s">
        <v>4153</v>
      </c>
      <c r="C96" s="213">
        <v>1010</v>
      </c>
      <c r="D96" s="203"/>
    </row>
    <row r="97" spans="1:4" ht="19.5" thickBot="1">
      <c r="A97" s="116" t="s">
        <v>3578</v>
      </c>
      <c r="B97" s="173" t="s">
        <v>3579</v>
      </c>
      <c r="C97" s="213">
        <v>1020</v>
      </c>
      <c r="D97" s="203"/>
    </row>
    <row r="98" spans="1:4" ht="19.5" thickBot="1">
      <c r="A98" s="116" t="s">
        <v>3580</v>
      </c>
      <c r="B98" s="173" t="s">
        <v>4154</v>
      </c>
      <c r="C98" s="213">
        <v>1010</v>
      </c>
      <c r="D98" s="203"/>
    </row>
    <row r="99" spans="1:4" ht="19.5" thickBot="1">
      <c r="A99" s="116" t="s">
        <v>3581</v>
      </c>
      <c r="B99" s="173" t="s">
        <v>3582</v>
      </c>
      <c r="C99" s="213"/>
      <c r="D99" s="203"/>
    </row>
    <row r="100" spans="1:4" ht="19.5" thickBot="1">
      <c r="A100" s="116" t="s">
        <v>3583</v>
      </c>
      <c r="B100" s="173" t="s">
        <v>3584</v>
      </c>
      <c r="C100" s="213">
        <v>1040</v>
      </c>
      <c r="D100" s="203"/>
    </row>
    <row r="101" spans="1:4" ht="19.5" thickBot="1">
      <c r="A101" s="116" t="s">
        <v>3585</v>
      </c>
      <c r="B101" s="173" t="s">
        <v>3586</v>
      </c>
      <c r="C101" s="213">
        <v>1040</v>
      </c>
      <c r="D101" s="203"/>
    </row>
    <row r="102" spans="1:4" ht="19.5" thickBot="1">
      <c r="A102" s="116" t="s">
        <v>3587</v>
      </c>
      <c r="B102" s="173" t="s">
        <v>3589</v>
      </c>
      <c r="C102" s="213"/>
      <c r="D102" s="203"/>
    </row>
    <row r="103" spans="1:4" ht="19.5" thickBot="1">
      <c r="A103" s="116" t="s">
        <v>3952</v>
      </c>
      <c r="B103" s="173" t="s">
        <v>6064</v>
      </c>
      <c r="C103" s="213">
        <v>1040</v>
      </c>
      <c r="D103" s="203"/>
    </row>
    <row r="104" spans="1:4" ht="19.5" thickBot="1">
      <c r="A104" s="116" t="s">
        <v>3953</v>
      </c>
      <c r="B104" s="173" t="s">
        <v>3593</v>
      </c>
      <c r="C104" s="213">
        <v>1040</v>
      </c>
      <c r="D104" s="203"/>
    </row>
    <row r="105" spans="1:4" ht="19.5" thickBot="1">
      <c r="A105" s="116" t="s">
        <v>3954</v>
      </c>
      <c r="B105" s="173" t="s">
        <v>3594</v>
      </c>
      <c r="C105" s="213">
        <v>1040</v>
      </c>
      <c r="D105" s="203"/>
    </row>
    <row r="106" spans="1:4" ht="19.5" thickBot="1">
      <c r="A106" s="116" t="s">
        <v>3588</v>
      </c>
      <c r="B106" s="173" t="s">
        <v>3596</v>
      </c>
      <c r="C106" s="213"/>
      <c r="D106" s="203"/>
    </row>
    <row r="107" spans="1:4" ht="19.5" thickBot="1">
      <c r="A107" s="116" t="s">
        <v>3590</v>
      </c>
      <c r="B107" s="173" t="s">
        <v>6065</v>
      </c>
      <c r="C107" s="214">
        <v>1040</v>
      </c>
      <c r="D107" s="203"/>
    </row>
    <row r="108" spans="1:4" ht="19.5" thickBot="1">
      <c r="A108" s="116" t="s">
        <v>3591</v>
      </c>
      <c r="B108" s="173" t="s">
        <v>3597</v>
      </c>
      <c r="C108" s="214">
        <v>1040</v>
      </c>
      <c r="D108" s="203"/>
    </row>
    <row r="109" spans="1:4" ht="19.5" thickBot="1">
      <c r="A109" s="116" t="s">
        <v>3592</v>
      </c>
      <c r="B109" s="173" t="s">
        <v>3598</v>
      </c>
      <c r="C109" s="214">
        <v>1040</v>
      </c>
      <c r="D109" s="203"/>
    </row>
    <row r="110" spans="1:4" ht="19.5" thickBot="1">
      <c r="A110" s="116" t="s">
        <v>3595</v>
      </c>
      <c r="B110" s="173" t="s">
        <v>3601</v>
      </c>
      <c r="C110" s="213">
        <v>1040</v>
      </c>
      <c r="D110" s="203"/>
    </row>
    <row r="111" spans="1:4" ht="19.5" thickBot="1">
      <c r="A111" s="116" t="s">
        <v>3599</v>
      </c>
      <c r="B111" s="173" t="s">
        <v>2955</v>
      </c>
      <c r="C111" s="213">
        <v>1070</v>
      </c>
      <c r="D111" s="203"/>
    </row>
    <row r="112" spans="1:4" ht="19.5" thickBot="1">
      <c r="A112" s="116" t="s">
        <v>3600</v>
      </c>
      <c r="B112" s="173" t="s">
        <v>4155</v>
      </c>
      <c r="C112" s="213">
        <v>1010</v>
      </c>
      <c r="D112" s="203"/>
    </row>
    <row r="113" spans="1:4" ht="19.5" thickBot="1">
      <c r="A113" s="116" t="s">
        <v>3602</v>
      </c>
      <c r="B113" s="173" t="s">
        <v>4156</v>
      </c>
      <c r="C113" s="213"/>
      <c r="D113" s="203"/>
    </row>
    <row r="114" spans="1:4" ht="19.5" thickBot="1">
      <c r="A114" s="116" t="s">
        <v>4208</v>
      </c>
      <c r="B114" s="173" t="s">
        <v>4157</v>
      </c>
      <c r="C114" s="213">
        <v>1010</v>
      </c>
      <c r="D114" s="203"/>
    </row>
    <row r="115" spans="1:4" ht="19.5" thickBot="1">
      <c r="A115" s="116" t="s">
        <v>4209</v>
      </c>
      <c r="B115" s="173" t="s">
        <v>6066</v>
      </c>
      <c r="C115" s="213">
        <v>1010</v>
      </c>
      <c r="D115" s="203"/>
    </row>
    <row r="116" spans="1:4" ht="19.5" thickBot="1">
      <c r="A116" s="116" t="s">
        <v>3603</v>
      </c>
      <c r="B116" s="173" t="s">
        <v>6067</v>
      </c>
      <c r="C116" s="213">
        <v>1060</v>
      </c>
      <c r="D116" s="203"/>
    </row>
    <row r="117" spans="1:4" ht="19.5" thickBot="1">
      <c r="A117" s="116" t="s">
        <v>3604</v>
      </c>
      <c r="B117" s="173" t="s">
        <v>3606</v>
      </c>
      <c r="C117" s="213"/>
      <c r="D117" s="203"/>
    </row>
    <row r="118" spans="1:4" ht="19.5" thickBot="1">
      <c r="A118" s="116" t="s">
        <v>4210</v>
      </c>
      <c r="B118" s="173" t="s">
        <v>2939</v>
      </c>
      <c r="C118" s="213">
        <v>1030</v>
      </c>
      <c r="D118" s="203"/>
    </row>
    <row r="119" spans="1:4" ht="19.5" thickBot="1">
      <c r="A119" s="116" t="s">
        <v>4211</v>
      </c>
      <c r="B119" s="173" t="s">
        <v>4158</v>
      </c>
      <c r="C119" s="213">
        <v>1030</v>
      </c>
      <c r="D119" s="203"/>
    </row>
    <row r="120" spans="1:4" ht="19.5" thickBot="1">
      <c r="A120" s="116" t="s">
        <v>3605</v>
      </c>
      <c r="B120" s="173" t="s">
        <v>3609</v>
      </c>
      <c r="C120" s="213">
        <v>1090</v>
      </c>
      <c r="D120" s="203"/>
    </row>
    <row r="121" spans="1:4" ht="19.5" thickBot="1">
      <c r="A121" s="116" t="s">
        <v>3607</v>
      </c>
      <c r="B121" s="173" t="s">
        <v>2942</v>
      </c>
      <c r="C121" s="213">
        <v>1050</v>
      </c>
      <c r="D121" s="203"/>
    </row>
    <row r="122" spans="1:4" ht="19.5" thickBot="1">
      <c r="A122" s="116" t="s">
        <v>3608</v>
      </c>
      <c r="B122" s="173" t="s">
        <v>4159</v>
      </c>
      <c r="C122" s="217"/>
      <c r="D122" s="203"/>
    </row>
    <row r="123" spans="1:4" ht="18.75">
      <c r="A123" s="116" t="s">
        <v>4212</v>
      </c>
      <c r="B123" s="173" t="s">
        <v>6068</v>
      </c>
      <c r="C123" s="218">
        <v>1060</v>
      </c>
      <c r="D123" s="203"/>
    </row>
    <row r="124" spans="1:4" ht="19.5" thickBot="1">
      <c r="A124" s="116" t="s">
        <v>4213</v>
      </c>
      <c r="B124" s="173" t="s">
        <v>6069</v>
      </c>
      <c r="C124" s="214">
        <v>1060</v>
      </c>
      <c r="D124" s="203"/>
    </row>
    <row r="125" spans="1:4" ht="19.5" thickBot="1">
      <c r="A125" s="116" t="s">
        <v>4214</v>
      </c>
      <c r="B125" s="173" t="s">
        <v>6070</v>
      </c>
      <c r="C125" s="214">
        <v>1060</v>
      </c>
      <c r="D125" s="203"/>
    </row>
    <row r="126" spans="1:4" ht="19.5" thickBot="1">
      <c r="A126" s="116" t="s">
        <v>3610</v>
      </c>
      <c r="B126" s="173" t="s">
        <v>6071</v>
      </c>
      <c r="C126" s="213">
        <v>1040</v>
      </c>
      <c r="D126" s="203"/>
    </row>
    <row r="127" spans="1:4" ht="19.5" thickBot="1">
      <c r="A127" s="116" t="s">
        <v>4215</v>
      </c>
      <c r="B127" s="173" t="s">
        <v>3850</v>
      </c>
      <c r="C127" s="213"/>
      <c r="D127" s="203"/>
    </row>
    <row r="128" spans="1:4" ht="19.5" thickBot="1">
      <c r="A128" s="116" t="s">
        <v>4216</v>
      </c>
      <c r="B128" s="173" t="s">
        <v>4160</v>
      </c>
      <c r="C128" s="214">
        <v>1090</v>
      </c>
      <c r="D128" s="203"/>
    </row>
    <row r="129" spans="1:4" ht="19.5" thickBot="1">
      <c r="A129" s="116" t="s">
        <v>4217</v>
      </c>
      <c r="B129" s="173" t="s">
        <v>4161</v>
      </c>
      <c r="C129" s="214">
        <v>1090</v>
      </c>
      <c r="D129" s="203"/>
    </row>
    <row r="130" spans="1:4" ht="19.5" thickBot="1">
      <c r="A130" s="116" t="s">
        <v>3611</v>
      </c>
      <c r="B130" s="173" t="s">
        <v>2986</v>
      </c>
      <c r="C130" s="213"/>
      <c r="D130" s="203"/>
    </row>
    <row r="131" spans="1:4" ht="19.5" thickBot="1">
      <c r="A131" s="116" t="s">
        <v>3612</v>
      </c>
      <c r="B131" s="173" t="s">
        <v>3851</v>
      </c>
      <c r="C131" s="213">
        <v>821</v>
      </c>
      <c r="D131" s="203"/>
    </row>
    <row r="132" spans="1:4" ht="19.5" thickBot="1">
      <c r="A132" s="116" t="s">
        <v>3613</v>
      </c>
      <c r="B132" s="173" t="s">
        <v>6072</v>
      </c>
      <c r="C132" s="213">
        <v>822</v>
      </c>
      <c r="D132" s="203"/>
    </row>
    <row r="133" spans="1:4" ht="19.5" thickBot="1">
      <c r="A133" s="116" t="s">
        <v>3614</v>
      </c>
      <c r="B133" s="173" t="s">
        <v>3852</v>
      </c>
      <c r="C133" s="213">
        <v>824</v>
      </c>
      <c r="D133" s="203"/>
    </row>
    <row r="134" spans="1:4" ht="19.5" thickBot="1">
      <c r="A134" s="116" t="s">
        <v>3615</v>
      </c>
      <c r="B134" s="173" t="s">
        <v>6073</v>
      </c>
      <c r="C134" s="213">
        <v>824</v>
      </c>
      <c r="D134" s="203"/>
    </row>
    <row r="135" spans="1:4" ht="19.5" thickBot="1">
      <c r="A135" s="116" t="s">
        <v>3616</v>
      </c>
      <c r="B135" s="173" t="s">
        <v>3853</v>
      </c>
      <c r="C135" s="213">
        <v>827</v>
      </c>
      <c r="D135" s="203"/>
    </row>
    <row r="136" spans="1:4" ht="19.5" thickBot="1">
      <c r="A136" s="116" t="s">
        <v>3617</v>
      </c>
      <c r="B136" s="173" t="s">
        <v>6074</v>
      </c>
      <c r="C136" s="213">
        <v>828</v>
      </c>
      <c r="D136" s="203"/>
    </row>
    <row r="137" spans="1:4" ht="19.5" thickBot="1">
      <c r="A137" s="116" t="s">
        <v>3618</v>
      </c>
      <c r="B137" s="173" t="s">
        <v>6075</v>
      </c>
      <c r="C137" s="213">
        <v>823</v>
      </c>
      <c r="D137" s="203"/>
    </row>
    <row r="138" spans="1:4" ht="19.5" thickBot="1">
      <c r="A138" s="116" t="s">
        <v>3619</v>
      </c>
      <c r="B138" s="173" t="s">
        <v>3854</v>
      </c>
      <c r="C138" s="213"/>
      <c r="D138" s="203"/>
    </row>
    <row r="139" spans="1:4" ht="19.5" thickBot="1">
      <c r="A139" s="116" t="s">
        <v>4218</v>
      </c>
      <c r="B139" s="173" t="s">
        <v>6076</v>
      </c>
      <c r="C139" s="214">
        <v>829</v>
      </c>
      <c r="D139" s="203"/>
    </row>
    <row r="140" spans="1:4" ht="19.5" thickBot="1">
      <c r="A140" s="116" t="s">
        <v>4219</v>
      </c>
      <c r="B140" s="173" t="s">
        <v>4162</v>
      </c>
      <c r="C140" s="214">
        <v>829</v>
      </c>
      <c r="D140" s="203"/>
    </row>
    <row r="141" spans="1:4" ht="19.5" thickBot="1">
      <c r="A141" s="116" t="s">
        <v>3620</v>
      </c>
      <c r="B141" s="173" t="s">
        <v>2997</v>
      </c>
      <c r="C141" s="213"/>
      <c r="D141" s="203"/>
    </row>
    <row r="142" spans="1:4" ht="19.5" thickBot="1">
      <c r="A142" s="116" t="s">
        <v>3621</v>
      </c>
      <c r="B142" s="173" t="s">
        <v>3622</v>
      </c>
      <c r="C142" s="212"/>
      <c r="D142" s="203"/>
    </row>
    <row r="143" spans="1:4" ht="19.5" thickBot="1">
      <c r="A143" s="116" t="s">
        <v>3623</v>
      </c>
      <c r="B143" s="173" t="s">
        <v>1104</v>
      </c>
      <c r="C143" s="214">
        <v>810</v>
      </c>
      <c r="D143" s="203"/>
    </row>
    <row r="144" spans="1:4" ht="19.5" thickBot="1">
      <c r="A144" s="116" t="s">
        <v>3624</v>
      </c>
      <c r="B144" s="173" t="s">
        <v>3001</v>
      </c>
      <c r="C144" s="214">
        <v>810</v>
      </c>
      <c r="D144" s="203"/>
    </row>
    <row r="145" spans="1:4" ht="19.5" thickBot="1">
      <c r="A145" s="116" t="s">
        <v>3625</v>
      </c>
      <c r="B145" s="173" t="s">
        <v>4163</v>
      </c>
      <c r="C145" s="212"/>
      <c r="D145" s="203"/>
    </row>
    <row r="146" spans="1:4" ht="19.5" thickBot="1">
      <c r="A146" s="116" t="s">
        <v>3626</v>
      </c>
      <c r="B146" s="173" t="s">
        <v>4164</v>
      </c>
      <c r="C146" s="214">
        <v>810</v>
      </c>
      <c r="D146" s="203"/>
    </row>
    <row r="147" spans="1:4" ht="19.5" thickBot="1">
      <c r="A147" s="116" t="s">
        <v>3627</v>
      </c>
      <c r="B147" s="173" t="s">
        <v>4165</v>
      </c>
      <c r="C147" s="214">
        <v>810</v>
      </c>
      <c r="D147" s="203"/>
    </row>
    <row r="148" spans="1:4" ht="19.5" thickBot="1">
      <c r="A148" s="116" t="s">
        <v>3628</v>
      </c>
      <c r="B148" s="173" t="s">
        <v>3629</v>
      </c>
      <c r="C148" s="212"/>
      <c r="D148" s="203"/>
    </row>
    <row r="149" spans="1:4" ht="19.5" thickBot="1">
      <c r="A149" s="116" t="s">
        <v>3630</v>
      </c>
      <c r="B149" s="173" t="s">
        <v>3631</v>
      </c>
      <c r="C149" s="214">
        <v>810</v>
      </c>
      <c r="D149" s="203"/>
    </row>
    <row r="150" spans="1:4" ht="19.5" thickBot="1">
      <c r="A150" s="116" t="s">
        <v>3632</v>
      </c>
      <c r="B150" s="173" t="s">
        <v>3633</v>
      </c>
      <c r="C150" s="214">
        <v>810</v>
      </c>
      <c r="D150" s="203"/>
    </row>
    <row r="151" spans="1:4" ht="19.5" thickBot="1">
      <c r="A151" s="116" t="s">
        <v>3634</v>
      </c>
      <c r="B151" s="173" t="s">
        <v>6077</v>
      </c>
      <c r="C151" s="214">
        <v>810</v>
      </c>
      <c r="D151" s="203"/>
    </row>
    <row r="152" spans="1:4" ht="19.5" thickBot="1">
      <c r="A152" s="116" t="s">
        <v>3635</v>
      </c>
      <c r="B152" s="173" t="s">
        <v>3636</v>
      </c>
      <c r="C152" s="212"/>
      <c r="D152" s="203"/>
    </row>
    <row r="153" spans="1:4" ht="19.5" thickBot="1">
      <c r="A153" s="116" t="s">
        <v>3637</v>
      </c>
      <c r="B153" s="173" t="s">
        <v>3855</v>
      </c>
      <c r="C153" s="214">
        <v>810</v>
      </c>
      <c r="D153" s="203"/>
    </row>
    <row r="154" spans="1:4" ht="19.5" thickBot="1">
      <c r="A154" s="116" t="s">
        <v>3638</v>
      </c>
      <c r="B154" s="173" t="s">
        <v>3010</v>
      </c>
      <c r="C154" s="214">
        <v>810</v>
      </c>
      <c r="D154" s="203"/>
    </row>
    <row r="155" spans="1:4" ht="19.5" thickBot="1">
      <c r="A155" s="116" t="s">
        <v>4220</v>
      </c>
      <c r="B155" s="173" t="s">
        <v>4166</v>
      </c>
      <c r="C155" s="214">
        <v>810</v>
      </c>
      <c r="D155" s="203"/>
    </row>
    <row r="156" spans="1:4" ht="19.5" thickBot="1">
      <c r="A156" s="116" t="s">
        <v>4221</v>
      </c>
      <c r="B156" s="173" t="s">
        <v>4167</v>
      </c>
      <c r="C156" s="214">
        <v>810</v>
      </c>
      <c r="D156" s="203"/>
    </row>
    <row r="157" spans="1:4" ht="19.5" thickBot="1">
      <c r="A157" s="116" t="s">
        <v>3639</v>
      </c>
      <c r="B157" s="173" t="s">
        <v>3640</v>
      </c>
      <c r="C157" s="212"/>
      <c r="D157" s="203"/>
    </row>
    <row r="158" spans="1:4" ht="19.5" thickBot="1">
      <c r="A158" s="116" t="s">
        <v>3641</v>
      </c>
      <c r="B158" s="173" t="s">
        <v>3642</v>
      </c>
      <c r="C158" s="214">
        <v>810</v>
      </c>
      <c r="D158" s="203"/>
    </row>
    <row r="159" spans="1:4" ht="19.5" thickBot="1">
      <c r="A159" s="116" t="s">
        <v>3643</v>
      </c>
      <c r="B159" s="173" t="s">
        <v>3644</v>
      </c>
      <c r="C159" s="214">
        <v>810</v>
      </c>
      <c r="D159" s="203"/>
    </row>
    <row r="160" spans="1:4" ht="19.5" thickBot="1">
      <c r="A160" s="116" t="s">
        <v>3645</v>
      </c>
      <c r="B160" s="173" t="s">
        <v>3646</v>
      </c>
      <c r="C160" s="214">
        <v>810</v>
      </c>
      <c r="D160" s="203"/>
    </row>
    <row r="161" spans="1:4" ht="19.5" thickBot="1">
      <c r="A161" s="116" t="s">
        <v>3647</v>
      </c>
      <c r="B161" s="173" t="s">
        <v>3648</v>
      </c>
      <c r="C161" s="212"/>
      <c r="D161" s="203"/>
    </row>
    <row r="162" spans="1:4" ht="19.5" thickBot="1">
      <c r="A162" s="116" t="s">
        <v>3649</v>
      </c>
      <c r="B162" s="173" t="s">
        <v>3650</v>
      </c>
      <c r="C162" s="214">
        <v>810</v>
      </c>
      <c r="D162" s="203"/>
    </row>
    <row r="163" spans="1:4" ht="19.5" thickBot="1">
      <c r="A163" s="116" t="s">
        <v>3651</v>
      </c>
      <c r="B163" s="173" t="s">
        <v>3652</v>
      </c>
      <c r="C163" s="214">
        <v>810</v>
      </c>
      <c r="D163" s="203"/>
    </row>
    <row r="164" spans="1:4" ht="19.5" thickBot="1">
      <c r="A164" s="116" t="s">
        <v>3653</v>
      </c>
      <c r="B164" s="173" t="s">
        <v>3654</v>
      </c>
      <c r="C164" s="214">
        <v>810</v>
      </c>
      <c r="D164" s="203"/>
    </row>
    <row r="165" spans="1:4" ht="19.5" thickBot="1">
      <c r="A165" s="116" t="s">
        <v>3655</v>
      </c>
      <c r="B165" s="173" t="s">
        <v>2967</v>
      </c>
      <c r="C165" s="213"/>
      <c r="D165" s="203"/>
    </row>
    <row r="166" spans="1:4" ht="19.5" thickBot="1">
      <c r="A166" s="116" t="s">
        <v>3656</v>
      </c>
      <c r="B166" s="173" t="s">
        <v>6078</v>
      </c>
      <c r="C166" s="213"/>
      <c r="D166" s="203"/>
    </row>
    <row r="167" spans="1:4" ht="19.5" thickBot="1">
      <c r="A167" s="116" t="s">
        <v>3955</v>
      </c>
      <c r="B167" s="173" t="s">
        <v>3856</v>
      </c>
      <c r="C167" s="214">
        <v>620</v>
      </c>
      <c r="D167" s="203"/>
    </row>
    <row r="168" spans="1:4" ht="19.5" thickBot="1">
      <c r="A168" s="116" t="s">
        <v>3956</v>
      </c>
      <c r="B168" s="173" t="s">
        <v>6079</v>
      </c>
      <c r="C168" s="214">
        <v>620</v>
      </c>
      <c r="D168" s="203"/>
    </row>
    <row r="169" spans="1:4" ht="19.5" thickBot="1">
      <c r="A169" s="116" t="s">
        <v>3957</v>
      </c>
      <c r="B169" s="173" t="s">
        <v>3857</v>
      </c>
      <c r="C169" s="214">
        <v>620</v>
      </c>
      <c r="D169" s="203"/>
    </row>
    <row r="170" spans="1:4" ht="19.5" thickBot="1">
      <c r="A170" s="116" t="s">
        <v>3958</v>
      </c>
      <c r="B170" s="173" t="s">
        <v>3858</v>
      </c>
      <c r="C170" s="214">
        <v>620</v>
      </c>
      <c r="D170" s="203"/>
    </row>
    <row r="171" spans="1:4" ht="19.5" thickBot="1">
      <c r="A171" s="116" t="s">
        <v>3959</v>
      </c>
      <c r="B171" s="173" t="s">
        <v>3859</v>
      </c>
      <c r="C171" s="214">
        <v>620</v>
      </c>
      <c r="D171" s="203"/>
    </row>
    <row r="172" spans="1:4" ht="19.5" thickBot="1">
      <c r="A172" s="116" t="s">
        <v>3960</v>
      </c>
      <c r="B172" s="173" t="s">
        <v>3667</v>
      </c>
      <c r="C172" s="214">
        <v>620</v>
      </c>
      <c r="D172" s="203"/>
    </row>
    <row r="173" spans="1:4" ht="19.5" thickBot="1">
      <c r="A173" s="116" t="s">
        <v>3961</v>
      </c>
      <c r="B173" s="173" t="s">
        <v>6080</v>
      </c>
      <c r="C173" s="214">
        <v>620</v>
      </c>
      <c r="D173" s="203"/>
    </row>
    <row r="174" spans="1:4" ht="19.5" thickBot="1">
      <c r="A174" s="116" t="s">
        <v>3657</v>
      </c>
      <c r="B174" s="173" t="s">
        <v>3860</v>
      </c>
      <c r="C174" s="213">
        <v>620</v>
      </c>
      <c r="D174" s="203"/>
    </row>
    <row r="175" spans="1:4" ht="19.5" thickBot="1">
      <c r="A175" s="116" t="s">
        <v>3658</v>
      </c>
      <c r="B175" s="173" t="s">
        <v>3861</v>
      </c>
      <c r="C175" s="213">
        <v>620</v>
      </c>
      <c r="D175" s="203"/>
    </row>
    <row r="176" spans="1:4" ht="19.5" thickBot="1">
      <c r="A176" s="116" t="s">
        <v>3659</v>
      </c>
      <c r="B176" s="173" t="s">
        <v>6081</v>
      </c>
      <c r="C176" s="213">
        <v>620</v>
      </c>
      <c r="D176" s="203"/>
    </row>
    <row r="177" spans="1:4" ht="19.5" thickBot="1">
      <c r="A177" s="116" t="s">
        <v>3661</v>
      </c>
      <c r="B177" s="173" t="s">
        <v>6082</v>
      </c>
      <c r="C177" s="213">
        <v>620</v>
      </c>
      <c r="D177" s="203"/>
    </row>
    <row r="178" spans="1:4" ht="19.5" thickBot="1">
      <c r="A178" s="116" t="s">
        <v>3662</v>
      </c>
      <c r="B178" s="173" t="s">
        <v>3660</v>
      </c>
      <c r="C178" s="213">
        <v>640</v>
      </c>
      <c r="D178" s="203"/>
    </row>
    <row r="179" spans="1:4" ht="19.5" thickBot="1">
      <c r="A179" s="116" t="s">
        <v>3663</v>
      </c>
      <c r="B179" s="173" t="s">
        <v>3862</v>
      </c>
      <c r="C179" s="213"/>
      <c r="D179" s="203"/>
    </row>
    <row r="180" spans="1:4" ht="19.5" thickBot="1">
      <c r="A180" s="116" t="s">
        <v>3962</v>
      </c>
      <c r="B180" s="173" t="s">
        <v>6083</v>
      </c>
      <c r="C180" s="214">
        <v>640</v>
      </c>
      <c r="D180" s="203"/>
    </row>
    <row r="181" spans="1:4" ht="19.5" thickBot="1">
      <c r="A181" s="116" t="s">
        <v>3963</v>
      </c>
      <c r="B181" s="173" t="s">
        <v>6084</v>
      </c>
      <c r="C181" s="214">
        <v>640</v>
      </c>
      <c r="D181" s="203"/>
    </row>
    <row r="182" spans="1:4" ht="19.5" thickBot="1">
      <c r="A182" s="116" t="s">
        <v>3664</v>
      </c>
      <c r="B182" s="173" t="s">
        <v>6085</v>
      </c>
      <c r="C182" s="213"/>
      <c r="D182" s="203"/>
    </row>
    <row r="183" spans="1:4" ht="19.5" thickBot="1">
      <c r="A183" s="116" t="s">
        <v>3964</v>
      </c>
      <c r="B183" s="173" t="s">
        <v>4168</v>
      </c>
      <c r="C183" s="214">
        <v>610</v>
      </c>
      <c r="D183" s="203"/>
    </row>
    <row r="184" spans="1:4" ht="19.5" thickBot="1">
      <c r="A184" s="116" t="s">
        <v>3965</v>
      </c>
      <c r="B184" s="173" t="s">
        <v>3863</v>
      </c>
      <c r="C184" s="214">
        <v>610</v>
      </c>
      <c r="D184" s="203"/>
    </row>
    <row r="185" spans="1:4" ht="19.5" thickBot="1">
      <c r="A185" s="116" t="s">
        <v>3966</v>
      </c>
      <c r="B185" s="173" t="s">
        <v>3864</v>
      </c>
      <c r="C185" s="214">
        <v>610</v>
      </c>
      <c r="D185" s="203"/>
    </row>
    <row r="186" spans="1:4" ht="19.5" thickBot="1">
      <c r="A186" s="116" t="s">
        <v>3967</v>
      </c>
      <c r="B186" s="173" t="s">
        <v>6086</v>
      </c>
      <c r="C186" s="214">
        <v>610</v>
      </c>
      <c r="D186" s="203"/>
    </row>
    <row r="187" spans="1:4" ht="19.5" thickBot="1">
      <c r="A187" s="116" t="s">
        <v>3968</v>
      </c>
      <c r="B187" s="173" t="s">
        <v>3865</v>
      </c>
      <c r="C187" s="214">
        <v>610</v>
      </c>
      <c r="D187" s="203"/>
    </row>
    <row r="188" spans="1:4" ht="19.5" thickBot="1">
      <c r="A188" s="116" t="s">
        <v>3969</v>
      </c>
      <c r="B188" s="173" t="s">
        <v>6087</v>
      </c>
      <c r="C188" s="214">
        <v>610</v>
      </c>
      <c r="D188" s="203"/>
    </row>
    <row r="189" spans="1:4" ht="19.5" thickBot="1">
      <c r="A189" s="116" t="s">
        <v>3666</v>
      </c>
      <c r="B189" s="173" t="s">
        <v>3866</v>
      </c>
      <c r="C189" s="213">
        <v>640</v>
      </c>
      <c r="D189" s="203"/>
    </row>
    <row r="190" spans="1:4" ht="19.5" thickBot="1">
      <c r="A190" s="116" t="s">
        <v>3669</v>
      </c>
      <c r="B190" s="173" t="s">
        <v>3867</v>
      </c>
      <c r="C190" s="213"/>
      <c r="D190" s="203"/>
    </row>
    <row r="191" spans="1:4" ht="19.5" thickBot="1">
      <c r="A191" s="116" t="s">
        <v>3970</v>
      </c>
      <c r="B191" s="173" t="s">
        <v>3868</v>
      </c>
      <c r="C191" s="213"/>
      <c r="D191" s="203"/>
    </row>
    <row r="192" spans="1:4" ht="19.5" thickBot="1">
      <c r="A192" s="116" t="s">
        <v>3971</v>
      </c>
      <c r="B192" s="173" t="s">
        <v>6088</v>
      </c>
      <c r="C192" s="213">
        <v>421</v>
      </c>
      <c r="D192" s="203"/>
    </row>
    <row r="193" spans="1:4" ht="19.5" thickBot="1">
      <c r="A193" s="116" t="s">
        <v>3972</v>
      </c>
      <c r="B193" s="173" t="s">
        <v>3869</v>
      </c>
      <c r="C193" s="213">
        <v>421</v>
      </c>
      <c r="D193" s="203"/>
    </row>
    <row r="194" spans="1:4" ht="19.5" thickBot="1">
      <c r="A194" s="116" t="s">
        <v>3973</v>
      </c>
      <c r="B194" s="173" t="s">
        <v>4169</v>
      </c>
      <c r="C194" s="213">
        <v>421</v>
      </c>
      <c r="D194" s="203"/>
    </row>
    <row r="195" spans="1:4" ht="19.5" thickBot="1">
      <c r="A195" s="116" t="s">
        <v>3974</v>
      </c>
      <c r="B195" s="173" t="s">
        <v>6089</v>
      </c>
      <c r="C195" s="213">
        <v>421</v>
      </c>
      <c r="D195" s="203"/>
    </row>
    <row r="196" spans="1:4" ht="19.5" thickBot="1">
      <c r="A196" s="116" t="s">
        <v>3975</v>
      </c>
      <c r="B196" s="173" t="s">
        <v>3870</v>
      </c>
      <c r="C196" s="213">
        <v>422</v>
      </c>
      <c r="D196" s="203"/>
    </row>
    <row r="197" spans="1:4" ht="19.5" thickBot="1">
      <c r="A197" s="116" t="s">
        <v>3976</v>
      </c>
      <c r="B197" s="173" t="s">
        <v>6090</v>
      </c>
      <c r="C197" s="213">
        <v>423</v>
      </c>
      <c r="D197" s="203"/>
    </row>
    <row r="198" spans="1:4" ht="19.5" thickBot="1">
      <c r="A198" s="116" t="s">
        <v>3670</v>
      </c>
      <c r="B198" s="173" t="s">
        <v>6091</v>
      </c>
      <c r="C198" s="212"/>
      <c r="D198" s="203"/>
    </row>
    <row r="199" spans="1:4" ht="19.5" thickBot="1">
      <c r="A199" s="116" t="s">
        <v>3671</v>
      </c>
      <c r="B199" s="173" t="s">
        <v>6092</v>
      </c>
      <c r="C199" s="213">
        <v>432</v>
      </c>
      <c r="D199" s="203"/>
    </row>
    <row r="200" spans="1:4" ht="19.5" thickBot="1">
      <c r="A200" s="116" t="s">
        <v>3977</v>
      </c>
      <c r="B200" s="173" t="s">
        <v>6093</v>
      </c>
      <c r="C200" s="213">
        <v>432</v>
      </c>
      <c r="D200" s="203"/>
    </row>
    <row r="201" spans="1:4" ht="19.5" thickBot="1">
      <c r="A201" s="116" t="s">
        <v>3672</v>
      </c>
      <c r="B201" s="173" t="s">
        <v>3871</v>
      </c>
      <c r="C201" s="213"/>
      <c r="D201" s="203"/>
    </row>
    <row r="202" spans="1:4" ht="19.5" thickBot="1">
      <c r="A202" s="116" t="s">
        <v>3673</v>
      </c>
      <c r="B202" s="173" t="s">
        <v>6094</v>
      </c>
      <c r="C202" s="213">
        <v>443</v>
      </c>
      <c r="D202" s="203"/>
    </row>
    <row r="203" spans="1:4" ht="19.5" thickBot="1">
      <c r="A203" s="116" t="s">
        <v>3674</v>
      </c>
      <c r="B203" s="173" t="s">
        <v>6095</v>
      </c>
      <c r="C203" s="213"/>
      <c r="D203" s="203"/>
    </row>
    <row r="204" spans="1:4" ht="19.5" thickBot="1">
      <c r="A204" s="116" t="s">
        <v>3978</v>
      </c>
      <c r="B204" s="173" t="s">
        <v>6096</v>
      </c>
      <c r="C204" s="214">
        <v>443</v>
      </c>
      <c r="D204" s="203"/>
    </row>
    <row r="205" spans="1:4" ht="19.5" thickBot="1">
      <c r="A205" s="116" t="s">
        <v>3979</v>
      </c>
      <c r="B205" s="173" t="s">
        <v>6097</v>
      </c>
      <c r="C205" s="214">
        <v>443</v>
      </c>
      <c r="D205" s="203"/>
    </row>
    <row r="206" spans="1:4" ht="19.5" thickBot="1">
      <c r="A206" s="116" t="s">
        <v>3980</v>
      </c>
      <c r="B206" s="173" t="s">
        <v>6098</v>
      </c>
      <c r="C206" s="214">
        <v>443</v>
      </c>
      <c r="D206" s="203"/>
    </row>
    <row r="207" spans="1:4" ht="19.5" thickBot="1">
      <c r="A207" s="116" t="s">
        <v>3981</v>
      </c>
      <c r="B207" s="173" t="s">
        <v>6099</v>
      </c>
      <c r="C207" s="214">
        <v>443</v>
      </c>
      <c r="D207" s="203"/>
    </row>
    <row r="208" spans="1:4" ht="19.5" thickBot="1">
      <c r="A208" s="116" t="s">
        <v>3982</v>
      </c>
      <c r="B208" s="173" t="s">
        <v>6100</v>
      </c>
      <c r="C208" s="214">
        <v>443</v>
      </c>
      <c r="D208" s="203"/>
    </row>
    <row r="209" spans="1:4" ht="19.5" thickBot="1">
      <c r="A209" s="116" t="s">
        <v>3675</v>
      </c>
      <c r="B209" s="173" t="s">
        <v>6101</v>
      </c>
      <c r="C209" s="213">
        <v>443</v>
      </c>
      <c r="D209" s="203"/>
    </row>
    <row r="210" spans="1:4" ht="19.5" thickBot="1">
      <c r="A210" s="116" t="s">
        <v>3676</v>
      </c>
      <c r="B210" s="173" t="s">
        <v>3872</v>
      </c>
      <c r="C210" s="213">
        <v>443</v>
      </c>
      <c r="D210" s="203"/>
    </row>
    <row r="211" spans="1:4" ht="19.5" thickBot="1">
      <c r="A211" s="116" t="s">
        <v>3983</v>
      </c>
      <c r="B211" s="173" t="s">
        <v>3873</v>
      </c>
      <c r="C211" s="213">
        <v>443</v>
      </c>
      <c r="D211" s="203"/>
    </row>
    <row r="212" spans="1:4" ht="19.5" thickBot="1">
      <c r="A212" s="116" t="s">
        <v>3984</v>
      </c>
      <c r="B212" s="173" t="s">
        <v>4170</v>
      </c>
      <c r="C212" s="216"/>
      <c r="D212" s="203"/>
    </row>
    <row r="213" spans="1:4" ht="19.5" thickBot="1">
      <c r="A213" s="116" t="s">
        <v>3985</v>
      </c>
      <c r="B213" s="173" t="s">
        <v>4171</v>
      </c>
      <c r="C213" s="214">
        <v>490</v>
      </c>
      <c r="D213" s="203"/>
    </row>
    <row r="214" spans="1:4" ht="19.5" thickBot="1">
      <c r="A214" s="116" t="s">
        <v>3986</v>
      </c>
      <c r="B214" s="173" t="s">
        <v>4172</v>
      </c>
      <c r="C214" s="214">
        <v>490</v>
      </c>
      <c r="D214" s="203"/>
    </row>
    <row r="215" spans="1:4" ht="19.5" thickBot="1">
      <c r="A215" s="116" t="s">
        <v>3987</v>
      </c>
      <c r="B215" s="173" t="s">
        <v>4173</v>
      </c>
      <c r="C215" s="214">
        <v>490</v>
      </c>
      <c r="D215" s="203"/>
    </row>
    <row r="216" spans="1:4" ht="19.5" thickBot="1">
      <c r="A216" s="116" t="s">
        <v>3988</v>
      </c>
      <c r="B216" s="173" t="s">
        <v>4174</v>
      </c>
      <c r="C216" s="214">
        <v>490</v>
      </c>
      <c r="D216" s="203"/>
    </row>
    <row r="217" spans="1:4" ht="19.5" thickBot="1">
      <c r="A217" s="116" t="s">
        <v>3989</v>
      </c>
      <c r="B217" s="173" t="s">
        <v>6102</v>
      </c>
      <c r="C217" s="214">
        <v>490</v>
      </c>
      <c r="D217" s="203"/>
    </row>
    <row r="218" spans="1:4" ht="19.5" thickBot="1">
      <c r="A218" s="116" t="s">
        <v>3990</v>
      </c>
      <c r="B218" s="173" t="s">
        <v>3874</v>
      </c>
      <c r="C218" s="214">
        <v>490</v>
      </c>
      <c r="D218" s="203"/>
    </row>
    <row r="219" spans="1:4" ht="19.5" thickBot="1">
      <c r="A219" s="116" t="s">
        <v>4222</v>
      </c>
      <c r="B219" s="173" t="s">
        <v>4175</v>
      </c>
      <c r="C219" s="214">
        <v>490</v>
      </c>
      <c r="D219" s="203"/>
    </row>
    <row r="220" spans="1:4" ht="19.5" thickBot="1">
      <c r="A220" s="116" t="s">
        <v>4223</v>
      </c>
      <c r="B220" s="173" t="s">
        <v>4176</v>
      </c>
      <c r="C220" s="214">
        <v>490</v>
      </c>
      <c r="D220" s="203"/>
    </row>
    <row r="221" spans="1:4" ht="19.5" thickBot="1">
      <c r="A221" s="116" t="s">
        <v>3991</v>
      </c>
      <c r="B221" s="173" t="s">
        <v>3875</v>
      </c>
      <c r="C221" s="213">
        <v>490</v>
      </c>
      <c r="D221" s="203"/>
    </row>
    <row r="222" spans="1:4" ht="19.5" thickBot="1">
      <c r="A222" s="116" t="s">
        <v>3677</v>
      </c>
      <c r="B222" s="173" t="s">
        <v>3876</v>
      </c>
      <c r="C222" s="213"/>
      <c r="D222" s="203"/>
    </row>
    <row r="223" spans="1:4" ht="19.5" thickBot="1">
      <c r="A223" s="116" t="s">
        <v>3678</v>
      </c>
      <c r="B223" s="173" t="s">
        <v>3877</v>
      </c>
      <c r="C223" s="213"/>
      <c r="D223" s="203"/>
    </row>
    <row r="224" spans="1:4" ht="19.5" thickBot="1">
      <c r="A224" s="116" t="s">
        <v>3992</v>
      </c>
      <c r="B224" s="173" t="s">
        <v>3878</v>
      </c>
      <c r="C224" s="214">
        <v>451</v>
      </c>
      <c r="D224" s="203"/>
    </row>
    <row r="225" spans="1:4" ht="19.5" thickBot="1">
      <c r="A225" s="116" t="s">
        <v>3993</v>
      </c>
      <c r="B225" s="173" t="s">
        <v>3029</v>
      </c>
      <c r="C225" s="214">
        <v>451</v>
      </c>
      <c r="D225" s="203"/>
    </row>
    <row r="226" spans="1:4" ht="19.5" thickBot="1">
      <c r="A226" s="116" t="s">
        <v>3994</v>
      </c>
      <c r="B226" s="173" t="s">
        <v>3879</v>
      </c>
      <c r="C226" s="214">
        <v>451</v>
      </c>
      <c r="D226" s="203"/>
    </row>
    <row r="227" spans="1:4" ht="19.5" thickBot="1">
      <c r="A227" s="116" t="s">
        <v>3680</v>
      </c>
      <c r="B227" s="173" t="s">
        <v>3880</v>
      </c>
      <c r="C227" s="213"/>
      <c r="D227" s="203"/>
    </row>
    <row r="228" spans="1:4" ht="19.5" thickBot="1">
      <c r="A228" s="116" t="s">
        <v>3995</v>
      </c>
      <c r="B228" s="173" t="s">
        <v>6103</v>
      </c>
      <c r="C228" s="214">
        <v>453</v>
      </c>
      <c r="D228" s="203"/>
    </row>
    <row r="229" spans="1:4" ht="19.5" thickBot="1">
      <c r="A229" s="116" t="s">
        <v>3996</v>
      </c>
      <c r="B229" s="173" t="s">
        <v>3881</v>
      </c>
      <c r="C229" s="214">
        <v>453</v>
      </c>
      <c r="D229" s="203"/>
    </row>
    <row r="230" spans="1:4" ht="19.5" thickBot="1">
      <c r="A230" s="116" t="s">
        <v>3997</v>
      </c>
      <c r="B230" s="173" t="s">
        <v>6104</v>
      </c>
      <c r="C230" s="214">
        <v>453</v>
      </c>
      <c r="D230" s="203"/>
    </row>
    <row r="231" spans="1:4" ht="19.5" thickBot="1">
      <c r="A231" s="116" t="s">
        <v>3998</v>
      </c>
      <c r="B231" s="173" t="s">
        <v>3035</v>
      </c>
      <c r="C231" s="214">
        <v>453</v>
      </c>
      <c r="D231" s="203"/>
    </row>
    <row r="232" spans="1:4" ht="19.5" thickBot="1">
      <c r="A232" s="116" t="s">
        <v>3999</v>
      </c>
      <c r="B232" s="173" t="s">
        <v>4177</v>
      </c>
      <c r="C232" s="214">
        <v>453</v>
      </c>
      <c r="D232" s="203"/>
    </row>
    <row r="233" spans="1:4" ht="19.5" thickBot="1">
      <c r="A233" s="116" t="s">
        <v>4000</v>
      </c>
      <c r="B233" s="173" t="s">
        <v>3038</v>
      </c>
      <c r="C233" s="214">
        <v>453</v>
      </c>
      <c r="D233" s="203"/>
    </row>
    <row r="234" spans="1:4" ht="19.5" thickBot="1">
      <c r="A234" s="116" t="s">
        <v>3681</v>
      </c>
      <c r="B234" s="173" t="s">
        <v>3882</v>
      </c>
      <c r="C234" s="213">
        <v>454</v>
      </c>
      <c r="D234" s="203"/>
    </row>
    <row r="235" spans="1:4" ht="19.5" thickBot="1">
      <c r="A235" s="116" t="s">
        <v>3682</v>
      </c>
      <c r="B235" s="173" t="s">
        <v>3883</v>
      </c>
      <c r="C235" s="213"/>
      <c r="D235" s="203"/>
    </row>
    <row r="236" spans="1:4" ht="19.5" thickBot="1">
      <c r="A236" s="116" t="s">
        <v>4224</v>
      </c>
      <c r="B236" s="173" t="s">
        <v>4178</v>
      </c>
      <c r="C236" s="214">
        <v>456</v>
      </c>
      <c r="D236" s="203"/>
    </row>
    <row r="237" spans="1:4" ht="19.5" thickBot="1">
      <c r="A237" s="116" t="s">
        <v>4225</v>
      </c>
      <c r="B237" s="173" t="s">
        <v>6105</v>
      </c>
      <c r="C237" s="214">
        <v>456</v>
      </c>
      <c r="D237" s="203"/>
    </row>
    <row r="238" spans="1:4" ht="19.5" thickBot="1">
      <c r="A238" s="116" t="s">
        <v>3683</v>
      </c>
      <c r="B238" s="173" t="s">
        <v>6106</v>
      </c>
      <c r="C238" s="213">
        <v>456</v>
      </c>
      <c r="D238" s="203"/>
    </row>
    <row r="239" spans="1:4" ht="19.5" thickBot="1">
      <c r="A239" s="116" t="s">
        <v>3685</v>
      </c>
      <c r="B239" s="173" t="s">
        <v>3884</v>
      </c>
      <c r="C239" s="213"/>
      <c r="D239" s="203"/>
    </row>
    <row r="240" spans="1:4" ht="19.5" thickBot="1">
      <c r="A240" s="116" t="s">
        <v>4001</v>
      </c>
      <c r="B240" s="173" t="s">
        <v>3885</v>
      </c>
      <c r="C240" s="214">
        <v>456</v>
      </c>
      <c r="D240" s="203"/>
    </row>
    <row r="241" spans="1:4" ht="19.5" thickBot="1">
      <c r="A241" s="116" t="s">
        <v>4002</v>
      </c>
      <c r="B241" s="173" t="s">
        <v>4179</v>
      </c>
      <c r="C241" s="214">
        <v>456</v>
      </c>
      <c r="D241" s="203"/>
    </row>
    <row r="242" spans="1:4" ht="19.5" thickBot="1">
      <c r="A242" s="116" t="s">
        <v>4003</v>
      </c>
      <c r="B242" s="173" t="s">
        <v>4180</v>
      </c>
      <c r="C242" s="214">
        <v>456</v>
      </c>
      <c r="D242" s="203"/>
    </row>
    <row r="243" spans="1:4" ht="19.5" thickBot="1">
      <c r="A243" s="116" t="s">
        <v>4004</v>
      </c>
      <c r="B243" s="173" t="s">
        <v>4181</v>
      </c>
      <c r="C243" s="214">
        <v>456</v>
      </c>
      <c r="D243" s="203"/>
    </row>
    <row r="244" spans="1:4" ht="19.5" thickBot="1">
      <c r="A244" s="116" t="s">
        <v>3686</v>
      </c>
      <c r="B244" s="173" t="s">
        <v>3886</v>
      </c>
      <c r="C244" s="213">
        <v>456</v>
      </c>
      <c r="D244" s="203"/>
    </row>
    <row r="245" spans="1:4" ht="19.5" thickBot="1">
      <c r="A245" s="116" t="s">
        <v>4005</v>
      </c>
      <c r="B245" s="173" t="s">
        <v>3668</v>
      </c>
      <c r="C245" s="213"/>
      <c r="D245" s="203"/>
    </row>
    <row r="246" spans="1:4" ht="19.5" thickBot="1">
      <c r="A246" s="116" t="s">
        <v>4006</v>
      </c>
      <c r="B246" s="173" t="s">
        <v>3887</v>
      </c>
      <c r="C246" s="213">
        <v>460</v>
      </c>
      <c r="D246" s="203"/>
    </row>
    <row r="247" spans="1:4" ht="19.5" thickBot="1">
      <c r="A247" s="116" t="s">
        <v>4007</v>
      </c>
      <c r="B247" s="173" t="s">
        <v>3888</v>
      </c>
      <c r="C247" s="213">
        <v>460</v>
      </c>
      <c r="D247" s="203"/>
    </row>
    <row r="248" spans="1:4" ht="19.5" thickBot="1">
      <c r="A248" s="116" t="s">
        <v>4008</v>
      </c>
      <c r="B248" s="173" t="s">
        <v>3889</v>
      </c>
      <c r="C248" s="213">
        <v>460</v>
      </c>
      <c r="D248" s="203"/>
    </row>
    <row r="249" spans="1:4" ht="19.5" thickBot="1">
      <c r="A249" s="116" t="s">
        <v>3688</v>
      </c>
      <c r="B249" s="173" t="s">
        <v>3890</v>
      </c>
      <c r="C249" s="213"/>
      <c r="D249" s="203"/>
    </row>
    <row r="250" spans="1:4" ht="19.5" thickBot="1">
      <c r="A250" s="116" t="s">
        <v>3689</v>
      </c>
      <c r="B250" s="173" t="s">
        <v>3684</v>
      </c>
      <c r="C250" s="213">
        <v>411</v>
      </c>
      <c r="D250" s="203"/>
    </row>
    <row r="251" spans="1:4" ht="19.5" thickBot="1">
      <c r="A251" s="116" t="s">
        <v>3690</v>
      </c>
      <c r="B251" s="173" t="s">
        <v>3891</v>
      </c>
      <c r="C251" s="213"/>
      <c r="D251" s="203"/>
    </row>
    <row r="252" spans="1:4" ht="19.5" thickBot="1">
      <c r="A252" s="116" t="s">
        <v>4009</v>
      </c>
      <c r="B252" s="173" t="s">
        <v>3665</v>
      </c>
      <c r="C252" s="213">
        <v>470</v>
      </c>
      <c r="D252" s="203"/>
    </row>
    <row r="253" spans="1:4" ht="19.5" thickBot="1">
      <c r="A253" s="116" t="s">
        <v>4010</v>
      </c>
      <c r="B253" s="173" t="s">
        <v>3892</v>
      </c>
      <c r="C253" s="213">
        <v>470</v>
      </c>
      <c r="D253" s="203"/>
    </row>
    <row r="254" spans="1:4" ht="19.5" thickBot="1">
      <c r="A254" s="116" t="s">
        <v>3691</v>
      </c>
      <c r="B254" s="173" t="s">
        <v>3893</v>
      </c>
      <c r="C254" s="213">
        <v>470</v>
      </c>
      <c r="D254" s="203"/>
    </row>
    <row r="255" spans="1:4" ht="19.5" thickBot="1">
      <c r="A255" s="116" t="s">
        <v>4011</v>
      </c>
      <c r="B255" s="173" t="s">
        <v>3679</v>
      </c>
      <c r="C255" s="213">
        <v>470</v>
      </c>
      <c r="D255" s="203"/>
    </row>
    <row r="256" spans="1:4" ht="19.5" thickBot="1">
      <c r="A256" s="116" t="s">
        <v>4012</v>
      </c>
      <c r="B256" s="173" t="s">
        <v>4182</v>
      </c>
      <c r="C256" s="213">
        <v>490</v>
      </c>
      <c r="D256" s="203"/>
    </row>
    <row r="257" spans="1:4" ht="19.5" thickBot="1">
      <c r="A257" s="116" t="s">
        <v>4013</v>
      </c>
      <c r="B257" s="173" t="s">
        <v>1066</v>
      </c>
      <c r="C257" s="213">
        <v>490</v>
      </c>
      <c r="D257" s="203"/>
    </row>
    <row r="258" spans="1:4" ht="19.5" thickBot="1">
      <c r="A258" s="116" t="s">
        <v>4014</v>
      </c>
      <c r="B258" s="173" t="s">
        <v>6107</v>
      </c>
      <c r="C258" s="213">
        <v>490</v>
      </c>
      <c r="D258" s="203"/>
    </row>
    <row r="259" spans="1:4" ht="19.5" thickBot="1">
      <c r="A259" s="116" t="s">
        <v>4015</v>
      </c>
      <c r="B259" s="173" t="s">
        <v>3894</v>
      </c>
      <c r="C259" s="213">
        <v>490</v>
      </c>
      <c r="D259" s="203"/>
    </row>
    <row r="260" spans="1:4" ht="19.5" thickBot="1">
      <c r="A260" s="116" t="s">
        <v>4016</v>
      </c>
      <c r="B260" s="173" t="s">
        <v>3895</v>
      </c>
      <c r="C260" s="213"/>
      <c r="D260" s="203"/>
    </row>
    <row r="261" spans="1:4" ht="19.5" thickBot="1">
      <c r="A261" s="116" t="s">
        <v>4017</v>
      </c>
      <c r="B261" s="173" t="s">
        <v>6108</v>
      </c>
      <c r="C261" s="214">
        <v>490</v>
      </c>
      <c r="D261" s="203"/>
    </row>
    <row r="262" spans="1:4" ht="19.5" thickBot="1">
      <c r="A262" s="116" t="s">
        <v>4018</v>
      </c>
      <c r="B262" s="173" t="s">
        <v>4183</v>
      </c>
      <c r="C262" s="214">
        <v>490</v>
      </c>
      <c r="D262" s="203"/>
    </row>
    <row r="263" spans="1:4" ht="19.5" thickBot="1">
      <c r="A263" s="116" t="s">
        <v>4019</v>
      </c>
      <c r="B263" s="173" t="s">
        <v>3687</v>
      </c>
      <c r="C263" s="214">
        <v>490</v>
      </c>
      <c r="D263" s="203"/>
    </row>
    <row r="264" spans="1:4" ht="19.5" thickBot="1">
      <c r="A264" s="116" t="s">
        <v>4020</v>
      </c>
      <c r="B264" s="173" t="s">
        <v>6109</v>
      </c>
      <c r="C264" s="213">
        <v>133</v>
      </c>
      <c r="D264" s="203"/>
    </row>
    <row r="265" spans="1:4" ht="19.5" thickBot="1">
      <c r="A265" s="116" t="s">
        <v>3692</v>
      </c>
      <c r="B265" s="173" t="s">
        <v>3896</v>
      </c>
      <c r="C265" s="213"/>
      <c r="D265" s="203"/>
    </row>
    <row r="266" spans="1:4" ht="19.5" thickBot="1">
      <c r="A266" s="116" t="s">
        <v>3694</v>
      </c>
      <c r="B266" s="173" t="s">
        <v>3897</v>
      </c>
      <c r="C266" s="213"/>
      <c r="D266" s="203"/>
    </row>
    <row r="267" spans="1:4" ht="19.5" thickBot="1">
      <c r="A267" s="116" t="s">
        <v>3695</v>
      </c>
      <c r="B267" s="173" t="s">
        <v>4184</v>
      </c>
      <c r="C267" s="213">
        <v>320</v>
      </c>
      <c r="D267" s="203"/>
    </row>
    <row r="268" spans="1:4" ht="19.5" thickBot="1">
      <c r="A268" s="116" t="s">
        <v>3696</v>
      </c>
      <c r="B268" s="173" t="s">
        <v>3061</v>
      </c>
      <c r="C268" s="213">
        <v>320</v>
      </c>
      <c r="D268" s="203"/>
    </row>
    <row r="269" spans="1:4" ht="19.5" thickBot="1">
      <c r="A269" s="116" t="s">
        <v>3697</v>
      </c>
      <c r="B269" s="173" t="s">
        <v>3898</v>
      </c>
      <c r="C269" s="213">
        <v>320</v>
      </c>
      <c r="D269" s="203"/>
    </row>
    <row r="270" spans="1:4" ht="19.5" thickBot="1">
      <c r="A270" s="116" t="s">
        <v>3698</v>
      </c>
      <c r="B270" s="173" t="s">
        <v>3899</v>
      </c>
      <c r="C270" s="212"/>
      <c r="D270" s="203"/>
    </row>
    <row r="271" spans="1:4" ht="19.5" thickBot="1">
      <c r="A271" s="116" t="s">
        <v>3699</v>
      </c>
      <c r="B271" s="173" t="s">
        <v>3900</v>
      </c>
      <c r="C271" s="213">
        <v>380</v>
      </c>
      <c r="D271" s="203"/>
    </row>
    <row r="272" spans="1:4" ht="19.5" thickBot="1">
      <c r="A272" s="116" t="s">
        <v>3700</v>
      </c>
      <c r="B272" s="173" t="s">
        <v>3060</v>
      </c>
      <c r="C272" s="213">
        <v>380</v>
      </c>
      <c r="D272" s="203"/>
    </row>
    <row r="273" spans="1:4" ht="19.5" thickBot="1">
      <c r="A273" s="116" t="s">
        <v>3701</v>
      </c>
      <c r="B273" s="173" t="s">
        <v>3901</v>
      </c>
      <c r="C273" s="213">
        <v>380</v>
      </c>
      <c r="D273" s="203"/>
    </row>
    <row r="274" spans="1:4" ht="19.5" thickBot="1">
      <c r="A274" s="116" t="s">
        <v>3702</v>
      </c>
      <c r="B274" s="173" t="s">
        <v>6110</v>
      </c>
      <c r="C274" s="213"/>
      <c r="D274" s="203"/>
    </row>
    <row r="275" spans="1:4" ht="19.5" thickBot="1">
      <c r="A275" s="116" t="s">
        <v>3703</v>
      </c>
      <c r="B275" s="173" t="s">
        <v>3902</v>
      </c>
      <c r="C275" s="212"/>
      <c r="D275" s="203"/>
    </row>
    <row r="276" spans="1:4" ht="19.5" thickBot="1">
      <c r="A276" s="116" t="s">
        <v>4021</v>
      </c>
      <c r="B276" s="173" t="s">
        <v>3065</v>
      </c>
      <c r="C276" s="213">
        <v>511</v>
      </c>
      <c r="D276" s="203"/>
    </row>
    <row r="277" spans="1:4" ht="19.5" thickBot="1">
      <c r="A277" s="116" t="s">
        <v>4022</v>
      </c>
      <c r="B277" s="173" t="s">
        <v>3066</v>
      </c>
      <c r="C277" s="213">
        <v>512</v>
      </c>
      <c r="D277" s="203"/>
    </row>
    <row r="278" spans="1:4" ht="19.5" thickBot="1">
      <c r="A278" s="116" t="s">
        <v>4023</v>
      </c>
      <c r="B278" s="173" t="s">
        <v>3067</v>
      </c>
      <c r="C278" s="213">
        <v>513</v>
      </c>
      <c r="D278" s="203"/>
    </row>
    <row r="279" spans="1:4" ht="19.5" thickBot="1">
      <c r="A279" s="116" t="s">
        <v>3704</v>
      </c>
      <c r="B279" s="173" t="s">
        <v>1125</v>
      </c>
      <c r="C279" s="213">
        <v>520</v>
      </c>
      <c r="D279" s="203"/>
    </row>
    <row r="280" spans="1:4" ht="19.5" thickBot="1">
      <c r="A280" s="116" t="s">
        <v>3705</v>
      </c>
      <c r="B280" s="173" t="s">
        <v>6111</v>
      </c>
      <c r="C280" s="213">
        <v>540</v>
      </c>
      <c r="D280" s="203"/>
    </row>
    <row r="281" spans="1:4" ht="19.5" thickBot="1">
      <c r="A281" s="116" t="s">
        <v>3706</v>
      </c>
      <c r="B281" s="173" t="s">
        <v>3903</v>
      </c>
      <c r="C281" s="213">
        <v>540</v>
      </c>
      <c r="D281" s="203"/>
    </row>
    <row r="282" spans="1:4" ht="19.5" thickBot="1">
      <c r="A282" s="116" t="s">
        <v>3707</v>
      </c>
      <c r="B282" s="173" t="s">
        <v>2996</v>
      </c>
      <c r="C282" s="213"/>
      <c r="D282" s="203"/>
    </row>
    <row r="283" spans="1:4" ht="19.5" thickBot="1">
      <c r="A283" s="116" t="s">
        <v>3708</v>
      </c>
      <c r="B283" s="173" t="s">
        <v>3904</v>
      </c>
      <c r="C283" s="213">
        <v>830</v>
      </c>
      <c r="D283" s="203"/>
    </row>
    <row r="284" spans="1:4" ht="19.5" thickBot="1">
      <c r="A284" s="116" t="s">
        <v>3709</v>
      </c>
      <c r="B284" s="173" t="s">
        <v>3905</v>
      </c>
      <c r="C284" s="213">
        <v>830</v>
      </c>
      <c r="D284" s="203"/>
    </row>
    <row r="285" spans="1:4" ht="19.5" thickBot="1">
      <c r="A285" s="116" t="s">
        <v>3710</v>
      </c>
      <c r="B285" s="173" t="s">
        <v>4185</v>
      </c>
      <c r="C285" s="212">
        <v>133</v>
      </c>
      <c r="D285" s="203"/>
    </row>
    <row r="286" spans="1:4" ht="19.5" thickBot="1">
      <c r="A286" s="116" t="s">
        <v>4024</v>
      </c>
      <c r="B286" s="173" t="s">
        <v>3906</v>
      </c>
      <c r="C286" s="213">
        <v>170</v>
      </c>
      <c r="D286" s="203"/>
    </row>
    <row r="287" spans="1:4" ht="19.5" thickBot="1">
      <c r="A287" s="116" t="s">
        <v>3720</v>
      </c>
      <c r="B287" s="173" t="s">
        <v>1138</v>
      </c>
      <c r="C287" s="212">
        <v>133</v>
      </c>
      <c r="D287" s="203"/>
    </row>
    <row r="288" spans="1:4" ht="19.5" thickBot="1">
      <c r="A288" s="116" t="s">
        <v>3721</v>
      </c>
      <c r="B288" s="173" t="s">
        <v>3907</v>
      </c>
      <c r="C288" s="213"/>
      <c r="D288" s="203"/>
    </row>
    <row r="289" spans="1:4" ht="19.5" thickBot="1">
      <c r="A289" s="116" t="s">
        <v>4025</v>
      </c>
      <c r="B289" s="173" t="s">
        <v>3908</v>
      </c>
      <c r="C289" s="213"/>
      <c r="D289" s="203"/>
    </row>
    <row r="290" spans="1:4" ht="19.5" thickBot="1">
      <c r="A290" s="116" t="s">
        <v>4026</v>
      </c>
      <c r="B290" s="173" t="s">
        <v>6112</v>
      </c>
      <c r="C290" s="214">
        <v>990</v>
      </c>
      <c r="D290" s="203"/>
    </row>
    <row r="291" spans="1:4" ht="19.5" thickBot="1">
      <c r="A291" s="116" t="s">
        <v>4027</v>
      </c>
      <c r="B291" s="173" t="s">
        <v>3909</v>
      </c>
      <c r="C291" s="214">
        <v>990</v>
      </c>
      <c r="D291" s="203"/>
    </row>
    <row r="292" spans="1:4" ht="19.5" thickBot="1">
      <c r="A292" s="116" t="s">
        <v>4028</v>
      </c>
      <c r="B292" s="173" t="s">
        <v>6113</v>
      </c>
      <c r="C292" s="216"/>
      <c r="D292" s="203"/>
    </row>
    <row r="293" spans="1:4" ht="19.5" thickBot="1">
      <c r="A293" s="116" t="s">
        <v>4029</v>
      </c>
      <c r="B293" s="173" t="s">
        <v>6112</v>
      </c>
      <c r="C293" s="214">
        <v>1060</v>
      </c>
      <c r="D293" s="203"/>
    </row>
    <row r="294" spans="1:4" ht="19.5" thickBot="1">
      <c r="A294" s="116" t="s">
        <v>4030</v>
      </c>
      <c r="B294" s="173" t="s">
        <v>3909</v>
      </c>
      <c r="C294" s="214">
        <v>1060</v>
      </c>
      <c r="D294" s="203"/>
    </row>
    <row r="295" spans="1:4" ht="19.5" thickBot="1">
      <c r="A295" s="116" t="s">
        <v>4031</v>
      </c>
      <c r="B295" s="173" t="s">
        <v>4186</v>
      </c>
      <c r="C295" s="213"/>
      <c r="D295" s="203"/>
    </row>
    <row r="296" spans="1:4" ht="19.5" thickBot="1">
      <c r="A296" s="116" t="s">
        <v>4032</v>
      </c>
      <c r="B296" s="173" t="s">
        <v>6112</v>
      </c>
      <c r="C296" s="214">
        <v>1060</v>
      </c>
      <c r="D296" s="203"/>
    </row>
    <row r="297" spans="1:4" ht="19.5" thickBot="1">
      <c r="A297" s="116" t="s">
        <v>4033</v>
      </c>
      <c r="B297" s="173" t="s">
        <v>3909</v>
      </c>
      <c r="C297" s="214">
        <v>1060</v>
      </c>
      <c r="D297" s="203"/>
    </row>
    <row r="298" spans="1:4" ht="19.5" thickBot="1">
      <c r="A298" s="116" t="s">
        <v>4034</v>
      </c>
      <c r="B298" s="173" t="s">
        <v>4187</v>
      </c>
      <c r="C298" s="213"/>
      <c r="D298" s="203"/>
    </row>
    <row r="299" spans="1:4" ht="19.5" thickBot="1">
      <c r="A299" s="116" t="s">
        <v>4035</v>
      </c>
      <c r="B299" s="173" t="s">
        <v>6112</v>
      </c>
      <c r="C299" s="214">
        <v>1060</v>
      </c>
      <c r="D299" s="203"/>
    </row>
    <row r="300" spans="1:4" ht="19.5" thickBot="1">
      <c r="A300" s="116" t="s">
        <v>4036</v>
      </c>
      <c r="B300" s="173" t="s">
        <v>3909</v>
      </c>
      <c r="C300" s="214">
        <v>1060</v>
      </c>
      <c r="D300" s="203"/>
    </row>
    <row r="301" spans="1:4" ht="19.5" thickBot="1">
      <c r="A301" s="116" t="s">
        <v>4037</v>
      </c>
      <c r="B301" s="173" t="s">
        <v>3910</v>
      </c>
      <c r="C301" s="213"/>
      <c r="D301" s="203"/>
    </row>
    <row r="302" spans="1:4" ht="19.5" thickBot="1">
      <c r="A302" s="116" t="s">
        <v>4038</v>
      </c>
      <c r="B302" s="173" t="s">
        <v>6112</v>
      </c>
      <c r="C302" s="214">
        <v>490</v>
      </c>
      <c r="D302" s="203"/>
    </row>
    <row r="303" spans="1:4" ht="19.5" thickBot="1">
      <c r="A303" s="116" t="s">
        <v>4039</v>
      </c>
      <c r="B303" s="173" t="s">
        <v>3909</v>
      </c>
      <c r="C303" s="214">
        <v>490</v>
      </c>
      <c r="D303" s="203"/>
    </row>
    <row r="304" spans="1:4" ht="19.5" thickBot="1">
      <c r="A304" s="116" t="s">
        <v>4040</v>
      </c>
      <c r="B304" s="173" t="s">
        <v>4188</v>
      </c>
      <c r="C304" s="213"/>
      <c r="D304" s="203"/>
    </row>
    <row r="305" spans="1:4" ht="19.5" thickBot="1">
      <c r="A305" s="116" t="s">
        <v>4041</v>
      </c>
      <c r="B305" s="173" t="s">
        <v>6114</v>
      </c>
      <c r="C305" s="214">
        <v>490</v>
      </c>
      <c r="D305" s="203"/>
    </row>
    <row r="306" spans="1:4" ht="19.5" thickBot="1">
      <c r="A306" s="116" t="s">
        <v>4042</v>
      </c>
      <c r="B306" s="173" t="s">
        <v>3911</v>
      </c>
      <c r="C306" s="214">
        <v>490</v>
      </c>
      <c r="D306" s="203"/>
    </row>
    <row r="307" spans="1:4" ht="19.5" thickBot="1">
      <c r="A307" s="116" t="s">
        <v>4043</v>
      </c>
      <c r="B307" s="173" t="s">
        <v>3912</v>
      </c>
      <c r="C307" s="213"/>
      <c r="D307" s="203"/>
    </row>
    <row r="308" spans="1:4" ht="19.5" thickBot="1">
      <c r="A308" s="116" t="s">
        <v>4044</v>
      </c>
      <c r="B308" s="173" t="s">
        <v>3913</v>
      </c>
      <c r="C308" s="214">
        <v>490</v>
      </c>
      <c r="D308" s="203"/>
    </row>
    <row r="309" spans="1:4" ht="19.5" thickBot="1">
      <c r="A309" s="116" t="s">
        <v>4045</v>
      </c>
      <c r="B309" s="173" t="s">
        <v>3914</v>
      </c>
      <c r="C309" s="214">
        <v>490</v>
      </c>
      <c r="D309" s="203"/>
    </row>
    <row r="310" spans="1:4" ht="19.5" thickBot="1">
      <c r="A310" s="116" t="s">
        <v>4046</v>
      </c>
      <c r="B310" s="173" t="s">
        <v>6115</v>
      </c>
      <c r="C310" s="213"/>
      <c r="D310" s="203"/>
    </row>
    <row r="311" spans="1:4" ht="19.5" thickBot="1">
      <c r="A311" s="116" t="s">
        <v>4047</v>
      </c>
      <c r="B311" s="173" t="s">
        <v>3915</v>
      </c>
      <c r="C311" s="214">
        <v>490</v>
      </c>
      <c r="D311" s="203"/>
    </row>
    <row r="312" spans="1:4" ht="19.5" thickBot="1">
      <c r="A312" s="116" t="s">
        <v>4048</v>
      </c>
      <c r="B312" s="173" t="s">
        <v>3916</v>
      </c>
      <c r="C312" s="214">
        <v>490</v>
      </c>
      <c r="D312" s="203"/>
    </row>
    <row r="313" spans="1:4" ht="19.5" thickBot="1">
      <c r="A313" s="116" t="s">
        <v>4049</v>
      </c>
      <c r="B313" s="173" t="s">
        <v>6116</v>
      </c>
      <c r="C313" s="213"/>
      <c r="D313" s="203"/>
    </row>
    <row r="314" spans="1:4" ht="19.5" thickBot="1">
      <c r="A314" s="116" t="s">
        <v>4226</v>
      </c>
      <c r="B314" s="173" t="s">
        <v>4189</v>
      </c>
      <c r="C314" s="213"/>
      <c r="D314" s="203"/>
    </row>
    <row r="315" spans="1:4" ht="19.5" thickBot="1">
      <c r="A315" s="116" t="s">
        <v>4227</v>
      </c>
      <c r="B315" s="173" t="s">
        <v>4190</v>
      </c>
      <c r="C315" s="213"/>
      <c r="D315" s="203"/>
    </row>
    <row r="316" spans="1:4" ht="19.5" thickBot="1">
      <c r="A316" s="116" t="s">
        <v>4050</v>
      </c>
      <c r="B316" s="173" t="s">
        <v>3917</v>
      </c>
      <c r="C316" s="213"/>
      <c r="D316" s="203"/>
    </row>
    <row r="317" spans="1:4" ht="19.5" thickBot="1">
      <c r="A317" s="116" t="s">
        <v>3711</v>
      </c>
      <c r="B317" s="173" t="s">
        <v>4191</v>
      </c>
      <c r="C317" s="213"/>
      <c r="D317" s="203"/>
    </row>
    <row r="318" spans="1:4" ht="19.5" thickBot="1">
      <c r="A318" s="116" t="s">
        <v>3712</v>
      </c>
      <c r="B318" s="173" t="s">
        <v>2385</v>
      </c>
      <c r="C318" s="213">
        <v>180</v>
      </c>
      <c r="D318" s="203"/>
    </row>
    <row r="319" spans="1:4" ht="19.5" thickBot="1">
      <c r="A319" s="116" t="s">
        <v>3713</v>
      </c>
      <c r="B319" s="173" t="s">
        <v>6117</v>
      </c>
      <c r="C319" s="213">
        <v>180</v>
      </c>
      <c r="D319" s="203"/>
    </row>
    <row r="320" spans="1:4" ht="19.5" thickBot="1">
      <c r="A320" s="116" t="s">
        <v>3714</v>
      </c>
      <c r="B320" s="173" t="s">
        <v>4192</v>
      </c>
      <c r="C320" s="213">
        <v>180</v>
      </c>
      <c r="D320" s="203"/>
    </row>
    <row r="321" spans="1:4" ht="19.5" thickBot="1">
      <c r="A321" s="116" t="s">
        <v>3715</v>
      </c>
      <c r="B321" s="173" t="s">
        <v>6118</v>
      </c>
      <c r="C321" s="213">
        <v>180</v>
      </c>
      <c r="D321" s="203"/>
    </row>
    <row r="322" spans="1:4" ht="19.5" thickBot="1">
      <c r="A322" s="116" t="s">
        <v>3716</v>
      </c>
      <c r="B322" s="173" t="s">
        <v>4193</v>
      </c>
      <c r="C322" s="213">
        <v>180</v>
      </c>
      <c r="D322" s="203"/>
    </row>
    <row r="323" spans="1:4" ht="19.5" thickBot="1">
      <c r="A323" s="116" t="s">
        <v>3717</v>
      </c>
      <c r="B323" s="173" t="s">
        <v>3918</v>
      </c>
      <c r="C323" s="213"/>
      <c r="D323" s="203"/>
    </row>
    <row r="324" spans="1:4" ht="19.5" thickBot="1">
      <c r="A324" s="116" t="s">
        <v>4051</v>
      </c>
      <c r="B324" s="173" t="s">
        <v>6119</v>
      </c>
      <c r="C324" s="213">
        <v>180</v>
      </c>
      <c r="D324" s="203"/>
    </row>
    <row r="325" spans="1:4" ht="19.5" thickBot="1">
      <c r="A325" s="116" t="s">
        <v>4052</v>
      </c>
      <c r="B325" s="173" t="s">
        <v>3919</v>
      </c>
      <c r="C325" s="213">
        <v>180</v>
      </c>
      <c r="D325" s="203"/>
    </row>
    <row r="326" spans="1:4" ht="19.5" thickBot="1">
      <c r="A326" s="116" t="s">
        <v>4053</v>
      </c>
      <c r="B326" s="173" t="s">
        <v>6120</v>
      </c>
      <c r="C326" s="213">
        <v>180</v>
      </c>
      <c r="D326" s="203"/>
    </row>
    <row r="327" spans="1:4" ht="19.5" thickBot="1">
      <c r="A327" s="116" t="s">
        <v>4054</v>
      </c>
      <c r="B327" s="173" t="s">
        <v>4194</v>
      </c>
      <c r="C327" s="213"/>
      <c r="D327" s="203"/>
    </row>
    <row r="328" spans="1:4" ht="18.75">
      <c r="A328" s="116" t="s">
        <v>4228</v>
      </c>
      <c r="B328" s="173" t="s">
        <v>6121</v>
      </c>
      <c r="C328" s="215"/>
      <c r="D328" s="203"/>
    </row>
    <row r="329" spans="1:4" ht="18.75" customHeight="1">
      <c r="A329" s="116" t="s">
        <v>4229</v>
      </c>
      <c r="B329" s="173" t="s">
        <v>6122</v>
      </c>
      <c r="C329" s="215"/>
      <c r="D329" s="203"/>
    </row>
    <row r="330" spans="1:4" ht="18.75" customHeight="1">
      <c r="A330" s="116" t="s">
        <v>4230</v>
      </c>
      <c r="B330" s="173" t="s">
        <v>6123</v>
      </c>
      <c r="C330" s="215"/>
      <c r="D330" s="203"/>
    </row>
    <row r="331" spans="1:4" ht="19.5" thickBot="1">
      <c r="A331" s="116" t="s">
        <v>4055</v>
      </c>
      <c r="B331" s="173" t="s">
        <v>6124</v>
      </c>
      <c r="C331" s="213">
        <v>180</v>
      </c>
      <c r="D331" s="203"/>
    </row>
    <row r="332" spans="1:4" ht="19.5" thickBot="1">
      <c r="A332" s="116" t="s">
        <v>4056</v>
      </c>
      <c r="B332" s="173" t="s">
        <v>3920</v>
      </c>
      <c r="C332" s="213">
        <v>180</v>
      </c>
      <c r="D332" s="203"/>
    </row>
    <row r="333" spans="1:4" ht="19.5" thickBot="1">
      <c r="A333" s="116" t="s">
        <v>4057</v>
      </c>
      <c r="B333" s="173" t="s">
        <v>6125</v>
      </c>
      <c r="C333" s="213">
        <v>180</v>
      </c>
      <c r="D333" s="203"/>
    </row>
    <row r="334" spans="1:4" ht="19.5" thickBot="1">
      <c r="A334" s="116" t="s">
        <v>4058</v>
      </c>
      <c r="B334" s="173" t="s">
        <v>3921</v>
      </c>
      <c r="C334" s="212"/>
      <c r="D334" s="203"/>
    </row>
    <row r="335" spans="1:4" ht="19.5" thickBot="1">
      <c r="A335" s="116" t="s">
        <v>4059</v>
      </c>
      <c r="B335" s="173" t="s">
        <v>6126</v>
      </c>
      <c r="C335" s="213">
        <v>180</v>
      </c>
      <c r="D335" s="203"/>
    </row>
    <row r="336" spans="1:4" ht="19.5" thickBot="1">
      <c r="A336" s="116" t="s">
        <v>4060</v>
      </c>
      <c r="B336" s="173" t="s">
        <v>3922</v>
      </c>
      <c r="C336" s="213">
        <v>180</v>
      </c>
      <c r="D336" s="203"/>
    </row>
    <row r="337" spans="1:4" ht="19.5" thickBot="1">
      <c r="A337" s="116" t="s">
        <v>4061</v>
      </c>
      <c r="B337" s="173" t="s">
        <v>3923</v>
      </c>
      <c r="C337" s="213">
        <v>180</v>
      </c>
      <c r="D337" s="203"/>
    </row>
    <row r="338" spans="1:4" ht="19.5" thickBot="1">
      <c r="A338" s="116" t="s">
        <v>4062</v>
      </c>
      <c r="B338" s="173" t="s">
        <v>3924</v>
      </c>
      <c r="C338" s="213">
        <v>180</v>
      </c>
      <c r="D338" s="203"/>
    </row>
    <row r="339" spans="1:4" ht="19.5" thickBot="1">
      <c r="A339" s="116" t="s">
        <v>4231</v>
      </c>
      <c r="B339" s="173" t="s">
        <v>4195</v>
      </c>
      <c r="C339" s="213">
        <v>180</v>
      </c>
      <c r="D339" s="203"/>
    </row>
    <row r="340" spans="1:4" ht="19.5" thickBot="1">
      <c r="A340" s="116" t="s">
        <v>4063</v>
      </c>
      <c r="B340" s="173" t="s">
        <v>6127</v>
      </c>
      <c r="C340" s="213"/>
      <c r="D340" s="203"/>
    </row>
    <row r="341" spans="1:4" ht="19.5" thickBot="1">
      <c r="A341" s="116" t="s">
        <v>4064</v>
      </c>
      <c r="B341" s="173" t="s">
        <v>6128</v>
      </c>
      <c r="C341" s="213">
        <v>180</v>
      </c>
      <c r="D341" s="203"/>
    </row>
    <row r="342" spans="1:4" ht="19.5" thickBot="1">
      <c r="A342" s="116" t="s">
        <v>4065</v>
      </c>
      <c r="B342" s="173" t="s">
        <v>3925</v>
      </c>
      <c r="C342" s="213">
        <v>180</v>
      </c>
      <c r="D342" s="203"/>
    </row>
    <row r="343" spans="1:4" ht="19.5" thickBot="1">
      <c r="A343" s="116" t="s">
        <v>4066</v>
      </c>
      <c r="B343" s="173" t="s">
        <v>3926</v>
      </c>
      <c r="C343" s="213">
        <v>180</v>
      </c>
      <c r="D343" s="203"/>
    </row>
    <row r="344" spans="1:4" ht="19.5" thickBot="1">
      <c r="A344" s="116" t="s">
        <v>4067</v>
      </c>
      <c r="B344" s="173" t="s">
        <v>3927</v>
      </c>
      <c r="C344" s="213">
        <v>180</v>
      </c>
      <c r="D344" s="203"/>
    </row>
    <row r="345" spans="1:4" ht="19.5" thickBot="1">
      <c r="A345" s="116" t="s">
        <v>4068</v>
      </c>
      <c r="B345" s="173" t="s">
        <v>3928</v>
      </c>
      <c r="C345" s="213">
        <v>180</v>
      </c>
      <c r="D345" s="203"/>
    </row>
    <row r="346" spans="1:4" ht="19.5" thickBot="1">
      <c r="A346" s="116" t="s">
        <v>4069</v>
      </c>
      <c r="B346" s="173" t="s">
        <v>3929</v>
      </c>
      <c r="C346" s="213">
        <v>180</v>
      </c>
      <c r="D346" s="203"/>
    </row>
    <row r="347" spans="1:4" ht="19.5" thickBot="1">
      <c r="A347" s="116" t="s">
        <v>4070</v>
      </c>
      <c r="B347" s="173" t="s">
        <v>6129</v>
      </c>
      <c r="C347" s="213">
        <v>180</v>
      </c>
      <c r="D347" s="203"/>
    </row>
    <row r="348" spans="1:4" ht="19.5" thickBot="1">
      <c r="A348" s="116" t="s">
        <v>4071</v>
      </c>
      <c r="B348" s="173" t="s">
        <v>3930</v>
      </c>
      <c r="C348" s="213">
        <v>180</v>
      </c>
      <c r="D348" s="203"/>
    </row>
    <row r="349" spans="1:4" ht="19.5" thickBot="1">
      <c r="A349" s="116" t="s">
        <v>4072</v>
      </c>
      <c r="B349" s="173" t="s">
        <v>3931</v>
      </c>
      <c r="C349" s="213"/>
      <c r="D349" s="203"/>
    </row>
    <row r="350" spans="1:4" ht="19.5" thickBot="1">
      <c r="A350" s="116" t="s">
        <v>4073</v>
      </c>
      <c r="B350" s="173" t="s">
        <v>3933</v>
      </c>
      <c r="C350" s="213">
        <v>180</v>
      </c>
      <c r="D350" s="203"/>
    </row>
    <row r="351" spans="1:4" ht="19.5" thickBot="1">
      <c r="A351" s="116" t="s">
        <v>4074</v>
      </c>
      <c r="B351" s="173" t="s">
        <v>6130</v>
      </c>
      <c r="C351" s="213">
        <v>180</v>
      </c>
      <c r="D351" s="203"/>
    </row>
    <row r="352" spans="1:4" ht="19.5" thickBot="1">
      <c r="A352" s="116" t="s">
        <v>4075</v>
      </c>
      <c r="B352" s="173" t="s">
        <v>3932</v>
      </c>
      <c r="C352" s="213">
        <v>180</v>
      </c>
      <c r="D352" s="203"/>
    </row>
    <row r="353" spans="1:4" ht="18.75">
      <c r="A353" s="116" t="s">
        <v>4076</v>
      </c>
      <c r="B353" s="173" t="s">
        <v>6131</v>
      </c>
      <c r="C353" s="217">
        <v>180</v>
      </c>
      <c r="D353" s="203"/>
    </row>
    <row r="354" spans="1:4" ht="19.5" thickBot="1">
      <c r="A354" s="116" t="s">
        <v>4077</v>
      </c>
      <c r="B354" s="173" t="s">
        <v>6132</v>
      </c>
      <c r="C354" s="213">
        <v>180</v>
      </c>
      <c r="D354" s="203"/>
    </row>
    <row r="355" spans="1:4" ht="19.5" thickBot="1">
      <c r="A355" s="116" t="s">
        <v>4078</v>
      </c>
      <c r="B355" s="173" t="s">
        <v>3934</v>
      </c>
      <c r="C355" s="213">
        <v>180</v>
      </c>
      <c r="D355" s="203"/>
    </row>
    <row r="356" spans="1:4" ht="19.5" thickBot="1">
      <c r="A356" s="116" t="s">
        <v>4079</v>
      </c>
      <c r="B356" s="173" t="s">
        <v>3935</v>
      </c>
      <c r="C356" s="213"/>
      <c r="D356" s="203"/>
    </row>
    <row r="357" spans="1:4" ht="19.5" thickBot="1">
      <c r="A357" s="116" t="s">
        <v>4080</v>
      </c>
      <c r="B357" s="173" t="s">
        <v>6133</v>
      </c>
      <c r="C357" s="213">
        <v>180</v>
      </c>
      <c r="D357" s="203"/>
    </row>
    <row r="358" spans="1:4" ht="19.5" thickBot="1">
      <c r="A358" s="116" t="s">
        <v>4081</v>
      </c>
      <c r="B358" s="173" t="s">
        <v>3936</v>
      </c>
      <c r="C358" s="213">
        <v>180</v>
      </c>
      <c r="D358" s="203"/>
    </row>
    <row r="359" spans="1:4" ht="19.5" thickBot="1">
      <c r="A359" s="116" t="s">
        <v>4082</v>
      </c>
      <c r="B359" s="173" t="s">
        <v>6134</v>
      </c>
      <c r="C359" s="213">
        <v>180</v>
      </c>
      <c r="D359" s="203"/>
    </row>
    <row r="360" spans="1:4" ht="19.5" thickBot="1">
      <c r="A360" s="116" t="s">
        <v>4083</v>
      </c>
      <c r="B360" s="173" t="s">
        <v>6135</v>
      </c>
      <c r="C360" s="213">
        <v>180</v>
      </c>
      <c r="D360" s="203"/>
    </row>
    <row r="361" spans="1:4" ht="19.5" thickBot="1">
      <c r="A361" s="116" t="s">
        <v>4084</v>
      </c>
      <c r="B361" s="173" t="s">
        <v>3937</v>
      </c>
      <c r="C361" s="213"/>
      <c r="D361" s="203"/>
    </row>
    <row r="362" spans="1:4" ht="19.5" thickBot="1">
      <c r="A362" s="116" t="s">
        <v>4085</v>
      </c>
      <c r="B362" s="173" t="s">
        <v>3938</v>
      </c>
      <c r="C362" s="213">
        <v>180</v>
      </c>
      <c r="D362" s="203"/>
    </row>
    <row r="363" spans="1:4" ht="19.5" thickBot="1">
      <c r="A363" s="116" t="s">
        <v>4086</v>
      </c>
      <c r="B363" s="173" t="s">
        <v>4196</v>
      </c>
      <c r="C363" s="213">
        <v>180</v>
      </c>
      <c r="D363" s="203"/>
    </row>
    <row r="364" spans="1:4" ht="19.5" thickBot="1">
      <c r="A364" s="116" t="s">
        <v>4087</v>
      </c>
      <c r="B364" s="173" t="s">
        <v>6136</v>
      </c>
      <c r="C364" s="213">
        <v>180</v>
      </c>
      <c r="D364" s="203"/>
    </row>
    <row r="365" spans="1:4" ht="19.5" thickBot="1">
      <c r="A365" s="116" t="s">
        <v>4088</v>
      </c>
      <c r="B365" s="173" t="s">
        <v>6137</v>
      </c>
      <c r="C365" s="213">
        <v>180</v>
      </c>
      <c r="D365" s="203"/>
    </row>
    <row r="366" spans="1:4" ht="19.5" thickBot="1">
      <c r="A366" s="116" t="s">
        <v>4089</v>
      </c>
      <c r="B366" s="173" t="s">
        <v>4197</v>
      </c>
      <c r="C366" s="213">
        <v>180</v>
      </c>
      <c r="D366" s="205"/>
    </row>
    <row r="367" spans="1:4" ht="19.5" thickBot="1">
      <c r="A367" s="116" t="s">
        <v>4090</v>
      </c>
      <c r="B367" s="173" t="s">
        <v>3939</v>
      </c>
      <c r="C367" s="213">
        <v>180</v>
      </c>
    </row>
    <row r="368" spans="1:4" ht="19.5" thickBot="1">
      <c r="A368" s="116" t="s">
        <v>4091</v>
      </c>
      <c r="B368" s="173" t="s">
        <v>6138</v>
      </c>
      <c r="C368" s="213">
        <v>180</v>
      </c>
    </row>
    <row r="369" spans="1:3" ht="19.5" thickBot="1">
      <c r="A369" s="116" t="s">
        <v>4092</v>
      </c>
      <c r="B369" s="173" t="s">
        <v>6139</v>
      </c>
      <c r="C369" s="212">
        <v>180</v>
      </c>
    </row>
    <row r="370" spans="1:3" ht="15.75">
      <c r="A370" s="219" t="s">
        <v>1004</v>
      </c>
      <c r="B370" s="220" t="s">
        <v>1004</v>
      </c>
    </row>
  </sheetData>
  <hyperlinks>
    <hyperlink ref="B168" r:id="rId1" tooltip="Теплова енергія" display="https://uk.wikipedia.org/wiki/%D0%A2%D0%B5%D0%BF%D0%BB%D0%BE%D0%B2%D0%B0_%D0%B5%D0%BD%D0%B5%D1%80%D0%B3%D1%96%D1%8F"/>
  </hyperlinks>
  <pageMargins left="0.7" right="0.7" top="0.75" bottom="0.75" header="0.3" footer="0.3"/>
  <pageSetup paperSize="9" orientation="portrait" horizontalDpi="0"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N29"/>
  <sheetViews>
    <sheetView workbookViewId="0">
      <selection activeCell="B18" sqref="B18"/>
    </sheetView>
  </sheetViews>
  <sheetFormatPr defaultRowHeight="12.75"/>
  <cols>
    <col min="1" max="1" width="58.140625" customWidth="1"/>
    <col min="2" max="2" width="11.7109375" customWidth="1"/>
    <col min="8" max="8" width="16.42578125" customWidth="1"/>
  </cols>
  <sheetData>
    <row r="2" spans="1:8">
      <c r="A2" t="s">
        <v>81</v>
      </c>
      <c r="B2" s="356" t="s">
        <v>6217</v>
      </c>
      <c r="C2" s="357"/>
      <c r="D2" s="357"/>
      <c r="E2" s="357"/>
      <c r="F2" s="357"/>
      <c r="G2" s="357"/>
      <c r="H2" s="358"/>
    </row>
    <row r="3" spans="1:8">
      <c r="A3" t="s">
        <v>82</v>
      </c>
      <c r="B3" s="360" t="s">
        <v>6218</v>
      </c>
      <c r="C3" s="361"/>
    </row>
    <row r="4" spans="1:8">
      <c r="A4" t="s">
        <v>83</v>
      </c>
      <c r="B4" s="359" t="s">
        <v>6140</v>
      </c>
      <c r="C4" s="359"/>
      <c r="D4" s="359"/>
      <c r="E4" s="359"/>
      <c r="F4" s="359"/>
      <c r="G4" s="359"/>
      <c r="H4" s="359"/>
    </row>
    <row r="5" spans="1:8" hidden="1">
      <c r="B5" s="114">
        <f>IF(B6=B7,1,2)</f>
        <v>2</v>
      </c>
      <c r="C5" s="86" t="s">
        <v>642</v>
      </c>
      <c r="D5" s="86"/>
    </row>
    <row r="6" spans="1:8">
      <c r="A6" t="s">
        <v>84</v>
      </c>
      <c r="B6" s="208" t="s">
        <v>3719</v>
      </c>
      <c r="D6" s="207"/>
    </row>
    <row r="7" spans="1:8" hidden="1">
      <c r="B7" s="207" t="s">
        <v>3718</v>
      </c>
      <c r="D7" s="207"/>
    </row>
    <row r="8" spans="1:8" hidden="1">
      <c r="B8" s="207" t="s">
        <v>3719</v>
      </c>
      <c r="D8" s="207"/>
    </row>
    <row r="9" spans="1:8" hidden="1">
      <c r="B9" s="206"/>
      <c r="C9" s="207"/>
      <c r="D9" s="207"/>
    </row>
    <row r="11" spans="1:8">
      <c r="A11" t="s">
        <v>616</v>
      </c>
      <c r="B11" s="359" t="s">
        <v>6220</v>
      </c>
      <c r="C11" s="359"/>
      <c r="D11" s="359"/>
      <c r="E11" s="359"/>
    </row>
    <row r="12" spans="1:8">
      <c r="A12" t="s">
        <v>617</v>
      </c>
      <c r="B12" s="359" t="s">
        <v>6221</v>
      </c>
      <c r="C12" s="359"/>
      <c r="D12" s="359"/>
      <c r="E12" s="359"/>
    </row>
    <row r="14" spans="1:8">
      <c r="A14" t="s">
        <v>640</v>
      </c>
      <c r="B14" s="356" t="s">
        <v>6141</v>
      </c>
      <c r="C14" s="357"/>
      <c r="D14" s="357"/>
      <c r="E14" s="357"/>
      <c r="F14" s="358"/>
    </row>
    <row r="15" spans="1:8">
      <c r="A15" t="s">
        <v>639</v>
      </c>
      <c r="B15" s="350" t="s">
        <v>6145</v>
      </c>
      <c r="C15" s="351"/>
      <c r="D15" s="351"/>
      <c r="E15" s="352"/>
    </row>
    <row r="16" spans="1:8">
      <c r="A16" t="s">
        <v>637</v>
      </c>
      <c r="B16" s="350" t="s">
        <v>6245</v>
      </c>
      <c r="C16" s="351"/>
      <c r="D16" s="352"/>
      <c r="F16" t="s">
        <v>4233</v>
      </c>
    </row>
    <row r="17" spans="1:14">
      <c r="A17" t="s">
        <v>638</v>
      </c>
      <c r="B17" s="350" t="s">
        <v>6245</v>
      </c>
      <c r="C17" s="351"/>
      <c r="D17" s="352"/>
      <c r="F17" t="s">
        <v>4233</v>
      </c>
    </row>
    <row r="18" spans="1:14">
      <c r="B18" s="209"/>
      <c r="C18" s="209"/>
      <c r="D18" s="209"/>
    </row>
    <row r="19" spans="1:14">
      <c r="B19" s="209"/>
      <c r="C19" s="209"/>
      <c r="D19" s="209"/>
    </row>
    <row r="21" spans="1:14">
      <c r="A21" t="s">
        <v>38</v>
      </c>
      <c r="B21" s="115" t="s">
        <v>10</v>
      </c>
      <c r="C21" s="353" t="str">
        <f>VLOOKUP(B21,'ДовидникКВК(месн)'!A:B,2,FALSE)</f>
        <v>Апарат (секретаріат) місцевої ради, Верховної Ради Автономної Республіки Крим, обласні, Київська та Севастопольська міські ради, районні ради і ради міст обласного та республіканського Автономної Республіки Крим, районного значення, селищні, сільські ради, районні ради у міста</v>
      </c>
      <c r="D21" s="354"/>
      <c r="E21" s="354"/>
      <c r="F21" s="354"/>
      <c r="G21" s="354"/>
      <c r="H21" s="355"/>
      <c r="J21" t="s">
        <v>3475</v>
      </c>
    </row>
    <row r="22" spans="1:14">
      <c r="A22" t="s">
        <v>37</v>
      </c>
      <c r="B22" s="115"/>
      <c r="C22" s="179" t="e">
        <f>VLOOKUP(Заполнить!B22,'ДовидникКВК(ГОС)'!A:B,2,FALSE)</f>
        <v>#N/A</v>
      </c>
    </row>
    <row r="23" spans="1:14">
      <c r="A23" t="s">
        <v>3723</v>
      </c>
      <c r="B23" s="115" t="s">
        <v>6239</v>
      </c>
      <c r="C23" s="87" t="str">
        <f>IF(B5=1,VLOOKUP([1]Заполнить!B23,[1]ДовидникКПК!B:C,2,FALSE),C25)</f>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
    </row>
    <row r="25" spans="1:14" hidden="1">
      <c r="C25" s="349" t="str">
        <f>VLOOKUP(B26,КПКВМБ!A:B,2,FALSE)</f>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
      <c r="D25" s="349"/>
      <c r="E25" s="349"/>
      <c r="F25" s="349"/>
      <c r="G25" s="349"/>
      <c r="H25" s="349"/>
      <c r="I25" s="349"/>
      <c r="J25" s="349"/>
      <c r="K25" s="349"/>
      <c r="L25" s="349"/>
      <c r="M25" s="349"/>
      <c r="N25" s="349"/>
    </row>
    <row r="26" spans="1:14" ht="12.75" hidden="1" customHeight="1">
      <c r="A26" t="s">
        <v>3722</v>
      </c>
      <c r="B26" s="211" t="str">
        <f>RIGHT(B23,4)</f>
        <v>0150</v>
      </c>
      <c r="C26" s="349"/>
      <c r="D26" s="349"/>
      <c r="E26" s="349"/>
      <c r="F26" s="349"/>
      <c r="G26" s="349"/>
      <c r="H26" s="349"/>
      <c r="I26" s="349"/>
      <c r="J26" s="349"/>
      <c r="K26" s="349"/>
      <c r="L26" s="349"/>
      <c r="M26" s="349"/>
      <c r="N26" s="349"/>
    </row>
    <row r="27" spans="1:14" hidden="1">
      <c r="C27" s="349"/>
      <c r="D27" s="349"/>
      <c r="E27" s="349"/>
      <c r="F27" s="349"/>
      <c r="G27" s="349"/>
      <c r="H27" s="349"/>
      <c r="I27" s="349"/>
      <c r="J27" s="349"/>
      <c r="K27" s="349"/>
      <c r="L27" s="349"/>
      <c r="M27" s="349"/>
      <c r="N27" s="349"/>
    </row>
    <row r="29" spans="1:14" ht="22.5">
      <c r="A29" s="186"/>
      <c r="B29" s="186"/>
      <c r="C29" s="186"/>
      <c r="D29" s="186"/>
      <c r="E29" s="186"/>
      <c r="F29" s="186"/>
      <c r="G29" s="186"/>
      <c r="H29" s="186"/>
      <c r="I29" s="186"/>
      <c r="J29" s="186"/>
      <c r="K29" s="186"/>
      <c r="L29" s="186"/>
    </row>
  </sheetData>
  <sheetProtection formatColumns="0" formatRows="0"/>
  <mergeCells count="11">
    <mergeCell ref="B14:F14"/>
    <mergeCell ref="B12:E12"/>
    <mergeCell ref="B2:H2"/>
    <mergeCell ref="B3:C3"/>
    <mergeCell ref="B4:H4"/>
    <mergeCell ref="B11:E11"/>
    <mergeCell ref="C25:N27"/>
    <mergeCell ref="B15:E15"/>
    <mergeCell ref="C21:H21"/>
    <mergeCell ref="B16:D16"/>
    <mergeCell ref="B17:D17"/>
  </mergeCells>
  <phoneticPr fontId="0" type="noConversion"/>
  <dataValidations count="1">
    <dataValidation type="list" allowBlank="1" showInputMessage="1" showErrorMessage="1" sqref="B6">
      <formula1>$B$7:$B$8</formula1>
    </dataValidation>
  </dataValidations>
  <pageMargins left="0.7" right="0.7" top="0.75" bottom="0.75" header="0.3" footer="0.3"/>
  <pageSetup paperSize="9"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BM124"/>
  <sheetViews>
    <sheetView tabSelected="1" zoomScaleNormal="100" workbookViewId="0">
      <selection activeCell="A25" sqref="A25:E25"/>
    </sheetView>
  </sheetViews>
  <sheetFormatPr defaultRowHeight="12.75"/>
  <cols>
    <col min="1" max="1" width="63.140625" style="8" customWidth="1"/>
    <col min="2" max="2" width="10" style="8" customWidth="1"/>
    <col min="3" max="3" width="14.7109375" style="7" customWidth="1"/>
    <col min="4" max="4" width="15.5703125" style="7" customWidth="1"/>
    <col min="5" max="5" width="16" style="7" customWidth="1"/>
    <col min="6" max="9" width="9.140625" style="8"/>
    <col min="10" max="10" width="12" style="8" customWidth="1"/>
    <col min="11" max="16384" width="9.140625" style="8"/>
  </cols>
  <sheetData>
    <row r="1" spans="1:13" ht="21.75" customHeight="1">
      <c r="B1" s="381" t="s">
        <v>2847</v>
      </c>
      <c r="C1" s="381"/>
      <c r="D1" s="381"/>
      <c r="E1" s="381"/>
    </row>
    <row r="2" spans="1:13" ht="47.25" customHeight="1">
      <c r="B2" s="381"/>
      <c r="C2" s="381"/>
      <c r="D2" s="381"/>
      <c r="E2" s="381"/>
    </row>
    <row r="3" spans="1:13" hidden="1"/>
    <row r="4" spans="1:13" s="6" customFormat="1" ht="15.75" hidden="1" customHeight="1">
      <c r="A4" s="88"/>
      <c r="B4" s="387" t="s">
        <v>6238</v>
      </c>
      <c r="C4" s="387"/>
      <c r="D4" s="387"/>
      <c r="E4" s="387"/>
      <c r="F4" s="24"/>
      <c r="G4" s="382"/>
      <c r="H4" s="382"/>
      <c r="I4" s="382"/>
      <c r="J4" s="382"/>
      <c r="K4" s="24"/>
      <c r="L4" s="24"/>
      <c r="M4" s="24"/>
    </row>
    <row r="5" spans="1:13" s="6" customFormat="1" ht="15.75" customHeight="1">
      <c r="A5" s="89"/>
      <c r="B5" s="388"/>
      <c r="C5" s="388"/>
      <c r="D5" s="388"/>
      <c r="E5" s="388"/>
      <c r="F5" s="2"/>
      <c r="G5" s="49"/>
      <c r="H5" s="33"/>
      <c r="I5" s="33"/>
      <c r="J5" s="33"/>
      <c r="K5" s="3"/>
      <c r="L5" s="3"/>
      <c r="M5" s="3"/>
    </row>
    <row r="6" spans="1:13" s="6" customFormat="1" ht="12.75" customHeight="1">
      <c r="A6" s="88"/>
      <c r="B6" s="364" t="s">
        <v>1005</v>
      </c>
      <c r="C6" s="364"/>
      <c r="D6" s="364"/>
      <c r="E6" s="364"/>
      <c r="F6" s="5"/>
      <c r="G6" s="2"/>
      <c r="H6" s="2"/>
      <c r="I6" s="5"/>
      <c r="J6" s="5"/>
      <c r="K6" s="5"/>
      <c r="L6" s="5"/>
      <c r="M6" s="5"/>
    </row>
    <row r="7" spans="1:13" s="6" customFormat="1" ht="13.5" customHeight="1">
      <c r="A7" s="91"/>
      <c r="B7" s="365" t="s">
        <v>6141</v>
      </c>
      <c r="C7" s="365"/>
      <c r="D7" s="365"/>
      <c r="E7" s="365"/>
      <c r="F7" s="24"/>
      <c r="G7" s="3"/>
      <c r="H7" s="3"/>
      <c r="I7" s="24"/>
      <c r="J7" s="24"/>
      <c r="K7" s="24"/>
      <c r="L7" s="24"/>
      <c r="M7" s="24"/>
    </row>
    <row r="8" spans="1:13" s="56" customFormat="1" ht="12.75" customHeight="1">
      <c r="A8" s="92"/>
      <c r="B8" s="364" t="s">
        <v>57</v>
      </c>
      <c r="C8" s="364"/>
      <c r="D8" s="364"/>
      <c r="E8" s="364"/>
      <c r="F8" s="59"/>
      <c r="G8" s="61"/>
      <c r="H8" s="61"/>
      <c r="I8" s="59"/>
      <c r="J8" s="59"/>
      <c r="K8" s="59"/>
      <c r="L8" s="59"/>
      <c r="M8" s="59"/>
    </row>
    <row r="9" spans="1:13" s="6" customFormat="1" ht="12" customHeight="1">
      <c r="A9" s="88"/>
      <c r="B9" s="93"/>
      <c r="C9" s="94"/>
      <c r="D9" s="366" t="s">
        <v>6219</v>
      </c>
      <c r="E9" s="366"/>
      <c r="F9" s="24"/>
      <c r="G9" s="2"/>
      <c r="H9" s="2"/>
      <c r="I9" s="25"/>
      <c r="J9" s="5"/>
      <c r="K9" s="24"/>
      <c r="L9" s="24"/>
      <c r="M9" s="24"/>
    </row>
    <row r="10" spans="1:13" s="56" customFormat="1" ht="12.75" customHeight="1">
      <c r="A10" s="95"/>
      <c r="B10" s="364" t="s">
        <v>40</v>
      </c>
      <c r="C10" s="364"/>
      <c r="D10" s="364" t="s">
        <v>53</v>
      </c>
      <c r="E10" s="364"/>
      <c r="G10" s="57"/>
      <c r="H10" s="57"/>
      <c r="I10" s="58"/>
      <c r="J10" s="59"/>
      <c r="K10" s="60"/>
      <c r="L10" s="60"/>
      <c r="M10" s="60"/>
    </row>
    <row r="11" spans="1:13" s="6" customFormat="1" ht="12.75" customHeight="1">
      <c r="A11" s="88"/>
      <c r="B11" s="363" t="str">
        <f>Заполнить!$B$16</f>
        <v>20 січня 2020 року</v>
      </c>
      <c r="C11" s="363"/>
      <c r="D11" s="96"/>
      <c r="E11" s="96"/>
      <c r="F11" s="24"/>
      <c r="G11" s="2"/>
      <c r="H11" s="2"/>
      <c r="I11" s="24"/>
      <c r="J11" s="24"/>
      <c r="K11" s="24"/>
      <c r="L11" s="24"/>
      <c r="M11" s="24"/>
    </row>
    <row r="12" spans="1:13" s="6" customFormat="1" ht="12.75" customHeight="1">
      <c r="A12" s="91"/>
      <c r="B12" s="364" t="s">
        <v>636</v>
      </c>
      <c r="C12" s="364"/>
      <c r="D12" s="97"/>
      <c r="E12" s="96" t="s">
        <v>1875</v>
      </c>
      <c r="F12" s="5"/>
      <c r="G12" s="3"/>
      <c r="H12" s="3"/>
      <c r="I12" s="24"/>
      <c r="J12" s="5"/>
      <c r="K12" s="5"/>
      <c r="L12" s="5"/>
      <c r="M12" s="5"/>
    </row>
    <row r="13" spans="1:13" s="6" customFormat="1" ht="7.5" customHeight="1">
      <c r="A13" s="91"/>
      <c r="B13" s="98"/>
      <c r="C13" s="96"/>
      <c r="D13" s="96"/>
      <c r="E13" s="96"/>
      <c r="F13" s="5"/>
      <c r="G13" s="3"/>
      <c r="H13" s="3"/>
      <c r="I13" s="24"/>
      <c r="J13" s="5"/>
      <c r="K13" s="5"/>
      <c r="L13" s="5"/>
      <c r="M13" s="5"/>
    </row>
    <row r="14" spans="1:13" ht="39.75" customHeight="1">
      <c r="A14" s="385" t="s">
        <v>6144</v>
      </c>
      <c r="B14" s="386"/>
      <c r="C14" s="386"/>
      <c r="D14" s="386"/>
      <c r="E14" s="386"/>
    </row>
    <row r="15" spans="1:13" s="12" customFormat="1" ht="19.5" hidden="1" customHeight="1">
      <c r="A15" s="367" t="s">
        <v>59</v>
      </c>
      <c r="B15" s="367"/>
      <c r="C15" s="367"/>
      <c r="D15" s="367"/>
      <c r="E15" s="367"/>
    </row>
    <row r="16" spans="1:13" s="12" customFormat="1" ht="15.75" hidden="1" customHeight="1">
      <c r="A16" s="368" t="s">
        <v>48</v>
      </c>
      <c r="B16" s="368"/>
      <c r="C16" s="368"/>
      <c r="D16" s="368"/>
      <c r="E16" s="368"/>
      <c r="F16" s="372"/>
      <c r="G16" s="372"/>
      <c r="H16" s="372"/>
      <c r="I16" s="372"/>
      <c r="J16" s="372"/>
    </row>
    <row r="17" spans="1:65" s="12" customFormat="1" ht="15.75">
      <c r="A17" s="384" t="str">
        <f>CONCATENATE(Заполнить!$B$3,"  ",Заполнить!$B$2)</f>
        <v>04054334  Коломийська міська рада</v>
      </c>
      <c r="B17" s="384"/>
      <c r="C17" s="384"/>
      <c r="D17" s="384"/>
      <c r="E17" s="384"/>
    </row>
    <row r="18" spans="1:65" s="12" customFormat="1" ht="12.75" customHeight="1">
      <c r="A18" s="369" t="s">
        <v>79</v>
      </c>
      <c r="B18" s="369"/>
      <c r="C18" s="369"/>
      <c r="D18" s="369"/>
      <c r="E18" s="369"/>
      <c r="F18" s="372"/>
      <c r="G18" s="372"/>
      <c r="H18" s="372"/>
      <c r="I18" s="372"/>
      <c r="J18" s="372"/>
    </row>
    <row r="19" spans="1:65" s="12" customFormat="1" ht="17.25" customHeight="1">
      <c r="A19" s="378" t="str">
        <f>Заполнить!$B$4</f>
        <v>м. Коломия</v>
      </c>
      <c r="B19" s="378"/>
      <c r="C19" s="378"/>
      <c r="D19" s="378"/>
      <c r="E19" s="378"/>
      <c r="F19" s="372"/>
      <c r="G19" s="372"/>
      <c r="H19" s="372"/>
      <c r="I19" s="372"/>
      <c r="J19" s="372"/>
    </row>
    <row r="20" spans="1:65" s="12" customFormat="1" ht="12.75" customHeight="1">
      <c r="A20" s="369" t="s">
        <v>46</v>
      </c>
      <c r="B20" s="369"/>
      <c r="C20" s="369"/>
      <c r="D20" s="369"/>
      <c r="E20" s="369"/>
      <c r="F20" s="372"/>
      <c r="G20" s="372"/>
      <c r="H20" s="372"/>
      <c r="I20" s="372"/>
      <c r="J20" s="372"/>
    </row>
    <row r="21" spans="1:65" s="12" customFormat="1" ht="15.75" customHeight="1">
      <c r="A21" s="376" t="str">
        <f>CONCATENATE("Вид бюджету  ",IF(Заполнить!$B$5=1,"ДЕРЖАВНИЙ","МІСЦЕВИЙ"))</f>
        <v>Вид бюджету  МІСЦЕВИЙ</v>
      </c>
      <c r="B21" s="376"/>
      <c r="C21" s="376"/>
      <c r="D21" s="376"/>
      <c r="E21" s="376"/>
      <c r="F21" s="23"/>
      <c r="G21" s="18"/>
      <c r="H21" s="18"/>
      <c r="I21" s="18"/>
      <c r="J21" s="18"/>
    </row>
    <row r="22" spans="1:65" s="12" customFormat="1" ht="48.75" customHeight="1">
      <c r="A22" s="375" t="str">
        <f>IF(Заполнить!B5=1,CONCATENATE("код та назва відомчої класифікації видатків та кредитування бюджету   ",Заполнить!$B$22,"  ",Заполнить!$C$22),CONCATENATE("код та назва відомчої класифікації видатків та кредитування бюджету  ",Заполнить!$B$21,"  ",Заполнить!$C$21))</f>
        <v>код та назва відомчої класифікації видатків та кредитування бюджету  01  Апарат (секретаріат) місцевої ради, Верховної Ради Автономної Республіки Крим, обласні, Київська та Севастопольська міські ради, районні ради і ради міст обласного та республіканського Автономної Республіки Крим, районного значення, селищні, сільські ради, районні ради у міста</v>
      </c>
      <c r="B22" s="375"/>
      <c r="C22" s="375"/>
      <c r="D22" s="375"/>
      <c r="E22" s="375"/>
      <c r="F22" s="23"/>
      <c r="G22" s="18"/>
      <c r="H22" s="18"/>
      <c r="I22" s="18"/>
      <c r="J22" s="18"/>
    </row>
    <row r="23" spans="1:65" s="12" customFormat="1" ht="20.25" customHeight="1">
      <c r="A23" s="375" t="str">
        <f>IF(Заполнить!$B$5=1,CONCATENATE("код та назва програмної класифікації видатків та кредитування державного бюджету  ",Заполнить!$B$23,"  ",Заполнить!$D$23),CONCATENATE("код та назва програмної класифікації видатків та кредитування державного бюджету  "))</f>
        <v xml:space="preserve">код та назва програмної класифікації видатків та кредитування державного бюджету  </v>
      </c>
      <c r="B23" s="375"/>
      <c r="C23" s="375"/>
      <c r="D23" s="375"/>
      <c r="E23" s="375"/>
      <c r="F23" s="23"/>
      <c r="G23" s="18"/>
      <c r="H23" s="18"/>
      <c r="I23" s="18"/>
      <c r="J23" s="18"/>
    </row>
    <row r="24" spans="1:65" s="23" customFormat="1" ht="33" hidden="1" customHeight="1">
      <c r="A24" s="377" t="str">
        <f>IF([2]Заполнить!$B$5=2,CONCATENATE("(код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",[2]Заполнить!$B$23,"  ",[2]Заполнить!$C$23,")"),CONCATENATE("(код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___________",")"))</f>
        <v>(код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0112152  Інші програми та заходи у сфері охорони здоров?я)</v>
      </c>
      <c r="B24" s="377"/>
      <c r="C24" s="377"/>
      <c r="D24" s="377"/>
      <c r="E24" s="377"/>
      <c r="G24" s="18"/>
      <c r="H24" s="18"/>
      <c r="I24" s="18"/>
      <c r="J24" s="18"/>
      <c r="K24" s="12"/>
      <c r="L24" s="12"/>
      <c r="M24" s="12"/>
      <c r="N24" s="12"/>
      <c r="O24" s="12"/>
    </row>
    <row r="25" spans="1:65" s="23" customFormat="1" ht="48.75" customHeight="1">
      <c r="A25" s="377" t="s">
        <v>6240</v>
      </c>
      <c r="B25" s="377"/>
      <c r="C25" s="377"/>
      <c r="D25" s="377"/>
      <c r="E25" s="377"/>
      <c r="F25" s="9"/>
    </row>
    <row r="26" spans="1:65" ht="12.75" customHeight="1">
      <c r="A26" s="34"/>
      <c r="B26" s="34"/>
      <c r="C26" s="34"/>
      <c r="D26" s="34"/>
      <c r="E26" s="34" t="s">
        <v>635</v>
      </c>
      <c r="F26" s="7"/>
      <c r="G26" s="7"/>
      <c r="H26" s="7"/>
      <c r="I26" s="7"/>
    </row>
    <row r="27" spans="1:65" s="11" customFormat="1" ht="12.75" customHeight="1">
      <c r="A27" s="383" t="s">
        <v>1007</v>
      </c>
      <c r="B27" s="374" t="s">
        <v>72</v>
      </c>
      <c r="C27" s="373" t="s">
        <v>66</v>
      </c>
      <c r="D27" s="373"/>
      <c r="E27" s="374" t="s">
        <v>3469</v>
      </c>
    </row>
    <row r="28" spans="1:65" s="11" customFormat="1" ht="33" customHeight="1">
      <c r="A28" s="383"/>
      <c r="B28" s="374"/>
      <c r="C28" s="64" t="s">
        <v>61</v>
      </c>
      <c r="D28" s="64" t="s">
        <v>62</v>
      </c>
      <c r="E28" s="374"/>
    </row>
    <row r="29" spans="1:65" s="14" customFormat="1" ht="15" customHeight="1">
      <c r="A29" s="14">
        <v>1</v>
      </c>
      <c r="B29" s="14">
        <v>2</v>
      </c>
      <c r="C29" s="14">
        <v>3</v>
      </c>
      <c r="D29" s="14">
        <v>4</v>
      </c>
      <c r="E29" s="14">
        <v>5</v>
      </c>
      <c r="F29" s="27"/>
      <c r="G29" s="27"/>
      <c r="H29" s="27"/>
      <c r="I29" s="27"/>
      <c r="J29" s="27"/>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row>
    <row r="30" spans="1:65" s="12" customFormat="1" ht="15">
      <c r="A30" s="38" t="s">
        <v>67</v>
      </c>
      <c r="B30" s="36" t="s">
        <v>47</v>
      </c>
      <c r="C30" s="127">
        <v>0</v>
      </c>
      <c r="D30" s="127">
        <f>D31</f>
        <v>300000</v>
      </c>
      <c r="E30" s="127">
        <f>C30+D30</f>
        <v>300000</v>
      </c>
      <c r="F30" s="21"/>
      <c r="G30" s="21"/>
      <c r="H30" s="21"/>
      <c r="I30" s="21"/>
      <c r="J30" s="21"/>
    </row>
    <row r="31" spans="1:65" s="12" customFormat="1" ht="13.5" customHeight="1">
      <c r="A31" s="35" t="s">
        <v>45</v>
      </c>
      <c r="B31" s="36" t="s">
        <v>47</v>
      </c>
      <c r="C31" s="127">
        <v>0</v>
      </c>
      <c r="D31" s="127">
        <f>D86</f>
        <v>300000</v>
      </c>
      <c r="E31" s="127">
        <f>C31+D31</f>
        <v>300000</v>
      </c>
    </row>
    <row r="32" spans="1:65" s="12" customFormat="1" ht="15">
      <c r="A32" s="35" t="s">
        <v>3470</v>
      </c>
      <c r="B32" s="36" t="s">
        <v>47</v>
      </c>
      <c r="C32" s="127" t="s">
        <v>1004</v>
      </c>
      <c r="D32" s="127"/>
      <c r="E32" s="127">
        <f>D32</f>
        <v>0</v>
      </c>
    </row>
    <row r="33" spans="1:5" s="12" customFormat="1" ht="32.25" customHeight="1">
      <c r="A33" s="37" t="s">
        <v>6</v>
      </c>
      <c r="B33" s="65">
        <v>25010000</v>
      </c>
      <c r="C33" s="127" t="s">
        <v>47</v>
      </c>
      <c r="D33" s="129">
        <f>SUM(D34:D37)</f>
        <v>0</v>
      </c>
      <c r="E33" s="127">
        <f t="shared" ref="E33:E47" si="0">D33</f>
        <v>0</v>
      </c>
    </row>
    <row r="34" spans="1:5" s="12" customFormat="1" ht="31.5" hidden="1" customHeight="1">
      <c r="A34" s="37" t="s">
        <v>0</v>
      </c>
      <c r="B34" s="65">
        <v>25010100</v>
      </c>
      <c r="C34" s="127" t="s">
        <v>63</v>
      </c>
      <c r="D34" s="128">
        <v>0</v>
      </c>
      <c r="E34" s="127">
        <f t="shared" si="0"/>
        <v>0</v>
      </c>
    </row>
    <row r="35" spans="1:5" s="12" customFormat="1" ht="32.25" hidden="1" customHeight="1">
      <c r="A35" s="37" t="s">
        <v>1</v>
      </c>
      <c r="B35" s="65">
        <v>25010200</v>
      </c>
      <c r="C35" s="127" t="s">
        <v>63</v>
      </c>
      <c r="D35" s="128">
        <v>0</v>
      </c>
      <c r="E35" s="127">
        <f t="shared" si="0"/>
        <v>0</v>
      </c>
    </row>
    <row r="36" spans="1:5" s="12" customFormat="1" ht="17.25" hidden="1" customHeight="1">
      <c r="A36" s="37" t="s">
        <v>2</v>
      </c>
      <c r="B36" s="65">
        <v>25010300</v>
      </c>
      <c r="C36" s="127" t="s">
        <v>63</v>
      </c>
      <c r="D36" s="128">
        <v>0</v>
      </c>
      <c r="E36" s="127">
        <f t="shared" si="0"/>
        <v>0</v>
      </c>
    </row>
    <row r="37" spans="1:5" s="12" customFormat="1" ht="32.25" hidden="1" customHeight="1">
      <c r="A37" s="37" t="s">
        <v>3</v>
      </c>
      <c r="B37" s="65">
        <v>25010400</v>
      </c>
      <c r="C37" s="127" t="s">
        <v>63</v>
      </c>
      <c r="D37" s="128">
        <v>0</v>
      </c>
      <c r="E37" s="127">
        <f t="shared" si="0"/>
        <v>0</v>
      </c>
    </row>
    <row r="38" spans="1:5" s="12" customFormat="1" ht="15">
      <c r="A38" s="35" t="s">
        <v>68</v>
      </c>
      <c r="B38" s="36"/>
      <c r="C38" s="127"/>
      <c r="D38" s="128">
        <v>0</v>
      </c>
      <c r="E38" s="127">
        <f t="shared" si="0"/>
        <v>0</v>
      </c>
    </row>
    <row r="39" spans="1:5" s="12" customFormat="1" ht="15">
      <c r="A39" s="37" t="s">
        <v>3471</v>
      </c>
      <c r="B39" s="36">
        <v>25020000</v>
      </c>
      <c r="C39" s="127" t="s">
        <v>47</v>
      </c>
      <c r="D39" s="129">
        <f>SUM(D40:D42)</f>
        <v>0</v>
      </c>
      <c r="E39" s="127">
        <f t="shared" si="0"/>
        <v>0</v>
      </c>
    </row>
    <row r="40" spans="1:5" s="12" customFormat="1" ht="15" hidden="1">
      <c r="A40" s="37" t="s">
        <v>4</v>
      </c>
      <c r="B40" s="36">
        <v>25020100</v>
      </c>
      <c r="C40" s="127" t="s">
        <v>63</v>
      </c>
      <c r="D40" s="128">
        <v>0</v>
      </c>
      <c r="E40" s="127">
        <f t="shared" si="0"/>
        <v>0</v>
      </c>
    </row>
    <row r="41" spans="1:5" s="12" customFormat="1" ht="91.5" hidden="1" customHeight="1">
      <c r="A41" s="37" t="s">
        <v>1013</v>
      </c>
      <c r="B41" s="65">
        <v>25020200</v>
      </c>
      <c r="C41" s="127" t="s">
        <v>63</v>
      </c>
      <c r="D41" s="128">
        <v>0</v>
      </c>
      <c r="E41" s="127">
        <f t="shared" si="0"/>
        <v>0</v>
      </c>
    </row>
    <row r="42" spans="1:5" s="12" customFormat="1" ht="54" hidden="1" customHeight="1">
      <c r="A42" s="40" t="s">
        <v>5</v>
      </c>
      <c r="B42" s="65">
        <v>25020300</v>
      </c>
      <c r="C42" s="127" t="s">
        <v>63</v>
      </c>
      <c r="D42" s="128">
        <v>0</v>
      </c>
      <c r="E42" s="127">
        <v>0</v>
      </c>
    </row>
    <row r="43" spans="1:5" s="12" customFormat="1" ht="42.75" hidden="1" customHeight="1">
      <c r="A43" s="40" t="s">
        <v>3468</v>
      </c>
      <c r="B43" s="65">
        <v>25020400</v>
      </c>
      <c r="C43" s="127" t="s">
        <v>63</v>
      </c>
      <c r="D43" s="128">
        <v>0</v>
      </c>
      <c r="E43" s="127">
        <v>0</v>
      </c>
    </row>
    <row r="44" spans="1:5" s="12" customFormat="1" ht="15">
      <c r="A44" s="35" t="s">
        <v>68</v>
      </c>
      <c r="B44" s="36"/>
      <c r="C44" s="127"/>
      <c r="D44" s="128">
        <v>0</v>
      </c>
      <c r="E44" s="127">
        <f t="shared" si="0"/>
        <v>0</v>
      </c>
    </row>
    <row r="45" spans="1:5" s="12" customFormat="1" ht="15">
      <c r="A45" s="37" t="s">
        <v>3472</v>
      </c>
      <c r="B45" s="36"/>
      <c r="C45" s="127" t="s">
        <v>47</v>
      </c>
      <c r="D45" s="128"/>
      <c r="E45" s="127">
        <f t="shared" si="0"/>
        <v>0</v>
      </c>
    </row>
    <row r="46" spans="1:5" s="12" customFormat="1" ht="18" customHeight="1">
      <c r="A46" s="40" t="s">
        <v>1008</v>
      </c>
      <c r="B46" s="36"/>
      <c r="C46" s="127" t="s">
        <v>47</v>
      </c>
      <c r="D46" s="128">
        <v>0</v>
      </c>
      <c r="E46" s="127">
        <f t="shared" si="0"/>
        <v>0</v>
      </c>
    </row>
    <row r="47" spans="1:5" s="12" customFormat="1" ht="30">
      <c r="A47" s="37" t="s">
        <v>1009</v>
      </c>
      <c r="B47" s="36"/>
      <c r="C47" s="127" t="s">
        <v>47</v>
      </c>
      <c r="D47" s="128">
        <v>0</v>
      </c>
      <c r="E47" s="127">
        <f t="shared" si="0"/>
        <v>0</v>
      </c>
    </row>
    <row r="48" spans="1:5" s="12" customFormat="1" ht="15">
      <c r="A48" s="379" t="s">
        <v>1010</v>
      </c>
      <c r="B48" s="36"/>
      <c r="C48" s="127" t="s">
        <v>47</v>
      </c>
      <c r="D48" s="128"/>
      <c r="E48" s="127"/>
    </row>
    <row r="49" spans="1:6" s="12" customFormat="1" ht="15">
      <c r="A49" s="380"/>
      <c r="B49" s="36"/>
      <c r="C49" s="127" t="s">
        <v>47</v>
      </c>
      <c r="D49" s="128" t="s">
        <v>3473</v>
      </c>
      <c r="E49" s="127" t="s">
        <v>3473</v>
      </c>
    </row>
    <row r="50" spans="1:6" s="12" customFormat="1" ht="15">
      <c r="A50" s="38" t="s">
        <v>69</v>
      </c>
      <c r="B50" s="36" t="s">
        <v>47</v>
      </c>
      <c r="C50" s="132"/>
      <c r="D50" s="132"/>
      <c r="E50" s="133">
        <f t="shared" ref="E50:E74" si="1">SUM(C50:D50)</f>
        <v>0</v>
      </c>
      <c r="F50" s="32"/>
    </row>
    <row r="51" spans="1:6" s="12" customFormat="1" ht="17.25" customHeight="1">
      <c r="A51" s="45" t="str">
        <f>VLOOKUP(B51,ДовКЕКВ!A:B,2,FALSE)</f>
        <v>Поточні видатки</v>
      </c>
      <c r="B51" s="124">
        <v>2000</v>
      </c>
      <c r="C51" s="132">
        <f>C52+C57+C74+C77+C81+C85</f>
        <v>0</v>
      </c>
      <c r="D51" s="132">
        <f>D52+D57+D74+D77+D81+D85</f>
        <v>0</v>
      </c>
      <c r="E51" s="133">
        <f t="shared" si="1"/>
        <v>0</v>
      </c>
    </row>
    <row r="52" spans="1:6" s="12" customFormat="1" ht="15">
      <c r="A52" s="45" t="str">
        <f>VLOOKUP(B52,ДовКЕКВ!A:B,2,FALSE)</f>
        <v>Оплата праці і нарахування на заробітну плату</v>
      </c>
      <c r="B52" s="124">
        <v>2100</v>
      </c>
      <c r="C52" s="132">
        <f>C53+C56</f>
        <v>0</v>
      </c>
      <c r="D52" s="132">
        <f>D53+D56</f>
        <v>0</v>
      </c>
      <c r="E52" s="133">
        <f t="shared" si="1"/>
        <v>0</v>
      </c>
    </row>
    <row r="53" spans="1:6" s="12" customFormat="1" ht="15">
      <c r="A53" s="45" t="str">
        <f>VLOOKUP(B53,ДовКЕКВ!A:B,2,FALSE)</f>
        <v>Оплата праці</v>
      </c>
      <c r="B53" s="124">
        <v>2110</v>
      </c>
      <c r="C53" s="132">
        <f>SUM(C54:C55)</f>
        <v>0</v>
      </c>
      <c r="D53" s="132">
        <f>SUM(D54:D55)</f>
        <v>0</v>
      </c>
      <c r="E53" s="133">
        <f t="shared" si="1"/>
        <v>0</v>
      </c>
    </row>
    <row r="54" spans="1:6" s="15" customFormat="1" ht="15">
      <c r="A54" s="187" t="str">
        <f>VLOOKUP(B54,ДовКЕКВ!A:B,2,FALSE)</f>
        <v>Заробітна плата</v>
      </c>
      <c r="B54" s="188">
        <v>2111</v>
      </c>
      <c r="C54" s="131">
        <v>0</v>
      </c>
      <c r="D54" s="131">
        <v>0</v>
      </c>
      <c r="E54" s="133">
        <f t="shared" si="1"/>
        <v>0</v>
      </c>
    </row>
    <row r="55" spans="1:6" s="13" customFormat="1" ht="17.25" customHeight="1">
      <c r="A55" s="187" t="str">
        <f>VLOOKUP(B55,ДовКЕКВ!A:B,2,FALSE)</f>
        <v>Грошове забезпечення військовослужбовців</v>
      </c>
      <c r="B55" s="188">
        <v>2112</v>
      </c>
      <c r="C55" s="131">
        <v>0</v>
      </c>
      <c r="D55" s="131">
        <v>0</v>
      </c>
      <c r="E55" s="133">
        <f t="shared" si="1"/>
        <v>0</v>
      </c>
    </row>
    <row r="56" spans="1:6" s="12" customFormat="1" ht="15">
      <c r="A56" s="45" t="str">
        <f>VLOOKUP(B56,ДовКЕКВ!A:B,2,FALSE)</f>
        <v>Нарахування на оплату праці</v>
      </c>
      <c r="B56" s="124">
        <v>2120</v>
      </c>
      <c r="C56" s="131">
        <v>0</v>
      </c>
      <c r="D56" s="131">
        <v>0</v>
      </c>
      <c r="E56" s="133">
        <f t="shared" si="1"/>
        <v>0</v>
      </c>
    </row>
    <row r="57" spans="1:6" s="12" customFormat="1" ht="15">
      <c r="A57" s="45" t="str">
        <f>VLOOKUP(B57,ДовКЕКВ!A:B,2,FALSE)</f>
        <v>Використання товарів і послуг</v>
      </c>
      <c r="B57" s="124">
        <v>2200</v>
      </c>
      <c r="C57" s="132">
        <f>SUM(C58:C64)+C71</f>
        <v>0</v>
      </c>
      <c r="D57" s="132">
        <f>SUM(D58:D64)+D71</f>
        <v>0</v>
      </c>
      <c r="E57" s="133">
        <f t="shared" si="1"/>
        <v>0</v>
      </c>
    </row>
    <row r="58" spans="1:6" s="12" customFormat="1" ht="15">
      <c r="A58" s="45" t="str">
        <f>VLOOKUP(B58,ДовКЕКВ!A:B,2,FALSE)</f>
        <v>Предмети, матеріали, обладнання та інвентар</v>
      </c>
      <c r="B58" s="124">
        <v>2210</v>
      </c>
      <c r="C58" s="131">
        <v>0</v>
      </c>
      <c r="D58" s="131">
        <v>0</v>
      </c>
      <c r="E58" s="133">
        <f t="shared" si="1"/>
        <v>0</v>
      </c>
    </row>
    <row r="59" spans="1:6" s="12" customFormat="1" ht="15">
      <c r="A59" s="45" t="str">
        <f>VLOOKUP(B59,ДовКЕКВ!A:B,2,FALSE)</f>
        <v>Медикаменти та перев'язувальні матеріали</v>
      </c>
      <c r="B59" s="124">
        <v>2220</v>
      </c>
      <c r="C59" s="131" t="s">
        <v>1004</v>
      </c>
      <c r="D59" s="131">
        <v>0</v>
      </c>
      <c r="E59" s="133">
        <f t="shared" si="1"/>
        <v>0</v>
      </c>
    </row>
    <row r="60" spans="1:6" s="12" customFormat="1" ht="15">
      <c r="A60" s="45" t="str">
        <f>VLOOKUP(B60,ДовКЕКВ!A:B,2,FALSE)</f>
        <v>Продукти харчування</v>
      </c>
      <c r="B60" s="124">
        <v>2230</v>
      </c>
      <c r="C60" s="131">
        <v>0</v>
      </c>
      <c r="D60" s="131">
        <v>0</v>
      </c>
      <c r="E60" s="133">
        <f t="shared" si="1"/>
        <v>0</v>
      </c>
    </row>
    <row r="61" spans="1:6" s="13" customFormat="1" ht="15">
      <c r="A61" s="45" t="str">
        <f>VLOOKUP(B61,ДовКЕКВ!A:B,2,FALSE)</f>
        <v>Оплата послуг (крім комунальних)</v>
      </c>
      <c r="B61" s="124">
        <v>2240</v>
      </c>
      <c r="C61" s="131">
        <v>0</v>
      </c>
      <c r="D61" s="131">
        <v>0</v>
      </c>
      <c r="E61" s="133">
        <f t="shared" si="1"/>
        <v>0</v>
      </c>
    </row>
    <row r="62" spans="1:6" s="13" customFormat="1" ht="15">
      <c r="A62" s="45" t="str">
        <f>VLOOKUP(B62,ДовКЕКВ!A:B,2,FALSE)</f>
        <v>Видатки на відрядження</v>
      </c>
      <c r="B62" s="124">
        <v>2250</v>
      </c>
      <c r="C62" s="131">
        <v>0</v>
      </c>
      <c r="D62" s="131">
        <v>0</v>
      </c>
      <c r="E62" s="133">
        <f t="shared" si="1"/>
        <v>0</v>
      </c>
    </row>
    <row r="63" spans="1:6" s="13" customFormat="1" ht="15">
      <c r="A63" s="45" t="str">
        <f>VLOOKUP(B63,ДовКЕКВ!A:B,2,FALSE)</f>
        <v>Видатки та заходи спеціального призначення</v>
      </c>
      <c r="B63" s="124">
        <v>2260</v>
      </c>
      <c r="C63" s="131">
        <v>0</v>
      </c>
      <c r="D63" s="131">
        <v>0</v>
      </c>
      <c r="E63" s="133">
        <f t="shared" si="1"/>
        <v>0</v>
      </c>
    </row>
    <row r="64" spans="1:6" s="12" customFormat="1" ht="15">
      <c r="A64" s="45" t="str">
        <f>VLOOKUP(B64,ДовКЕКВ!A:B,2,FALSE)</f>
        <v>Оплата комунальних послуг та енергоносіїв</v>
      </c>
      <c r="B64" s="124">
        <v>2270</v>
      </c>
      <c r="C64" s="132">
        <f>SUM(C65:C70)</f>
        <v>0</v>
      </c>
      <c r="D64" s="132">
        <f>SUM(D65:D70)</f>
        <v>0</v>
      </c>
      <c r="E64" s="133">
        <f>SUM(C64:D64)</f>
        <v>0</v>
      </c>
    </row>
    <row r="65" spans="1:5" s="12" customFormat="1" ht="15">
      <c r="A65" s="187" t="str">
        <f>VLOOKUP(B65,ДовКЕКВ!A:B,2,FALSE)</f>
        <v>Оплата теплопостачання</v>
      </c>
      <c r="B65" s="124">
        <v>2271</v>
      </c>
      <c r="C65" s="131" t="s">
        <v>1004</v>
      </c>
      <c r="D65" s="131">
        <v>0</v>
      </c>
      <c r="E65" s="133">
        <f t="shared" si="1"/>
        <v>0</v>
      </c>
    </row>
    <row r="66" spans="1:5" s="12" customFormat="1" ht="15">
      <c r="A66" s="187" t="str">
        <f>VLOOKUP(B66,ДовКЕКВ!A:B,2,FALSE)</f>
        <v>Оплата водопостачання та водовідведення</v>
      </c>
      <c r="B66" s="188">
        <v>2272</v>
      </c>
      <c r="C66" s="131" t="s">
        <v>1004</v>
      </c>
      <c r="D66" s="131">
        <v>0</v>
      </c>
      <c r="E66" s="133">
        <f t="shared" si="1"/>
        <v>0</v>
      </c>
    </row>
    <row r="67" spans="1:5" s="12" customFormat="1" ht="15">
      <c r="A67" s="187" t="str">
        <f>VLOOKUP(B67,ДовКЕКВ!A:B,2,FALSE)</f>
        <v>Оплата електроенергії</v>
      </c>
      <c r="B67" s="188">
        <v>2273</v>
      </c>
      <c r="C67" s="131" t="s">
        <v>1004</v>
      </c>
      <c r="D67" s="131">
        <v>0</v>
      </c>
      <c r="E67" s="133">
        <f t="shared" si="1"/>
        <v>0</v>
      </c>
    </row>
    <row r="68" spans="1:5" s="12" customFormat="1" ht="15">
      <c r="A68" s="187" t="str">
        <f>VLOOKUP(B68,ДовКЕКВ!A:B,2,FALSE)</f>
        <v>Оплата природного газу</v>
      </c>
      <c r="B68" s="188">
        <v>2274</v>
      </c>
      <c r="C68" s="131" t="s">
        <v>1004</v>
      </c>
      <c r="D68" s="131">
        <v>0</v>
      </c>
      <c r="E68" s="133">
        <f t="shared" si="1"/>
        <v>0</v>
      </c>
    </row>
    <row r="69" spans="1:5" s="12" customFormat="1" ht="15">
      <c r="A69" s="187" t="str">
        <f>VLOOKUP(B69,ДовКЕКВ!A:B,2,FALSE)</f>
        <v>Оплата інших енергоносіїв та інших комунальних послуг</v>
      </c>
      <c r="B69" s="188">
        <v>2275</v>
      </c>
      <c r="C69" s="131">
        <v>0</v>
      </c>
      <c r="D69" s="131">
        <v>0</v>
      </c>
      <c r="E69" s="133">
        <f t="shared" si="1"/>
        <v>0</v>
      </c>
    </row>
    <row r="70" spans="1:5" s="12" customFormat="1" ht="15">
      <c r="A70" s="187" t="str">
        <f>VLOOKUP(B70,ДовКЕКВ!A:B,2,FALSE)</f>
        <v xml:space="preserve">Оплата енергосервісу </v>
      </c>
      <c r="B70" s="188">
        <v>2276</v>
      </c>
      <c r="C70" s="131">
        <v>0</v>
      </c>
      <c r="D70" s="131">
        <v>0</v>
      </c>
      <c r="E70" s="133">
        <f>SUM(C70:D70)</f>
        <v>0</v>
      </c>
    </row>
    <row r="71" spans="1:5" s="13" customFormat="1" ht="26.25">
      <c r="A71" s="45" t="str">
        <f>VLOOKUP(B71,ДовКЕКВ!A:B,2,FALSE)</f>
        <v>Дослідження і розробки, окремі заходи по реалізації державних (регіональних) програм</v>
      </c>
      <c r="B71" s="124">
        <v>2280</v>
      </c>
      <c r="C71" s="132">
        <f>SUM(C72:C73)</f>
        <v>0</v>
      </c>
      <c r="D71" s="132">
        <f>SUM(D72:D73)</f>
        <v>0</v>
      </c>
      <c r="E71" s="133">
        <f t="shared" si="1"/>
        <v>0</v>
      </c>
    </row>
    <row r="72" spans="1:5" s="13" customFormat="1" ht="26.25">
      <c r="A72" s="187" t="str">
        <f>VLOOKUP(B72,ДовКЕКВ!A:B,2,FALSE)</f>
        <v>Дослідження і розробки, окремі заходи розвитку по реалізації державних (регіональних) програм</v>
      </c>
      <c r="B72" s="188">
        <v>2281</v>
      </c>
      <c r="C72" s="131">
        <v>0</v>
      </c>
      <c r="D72" s="131">
        <v>0</v>
      </c>
      <c r="E72" s="133">
        <f t="shared" si="1"/>
        <v>0</v>
      </c>
    </row>
    <row r="73" spans="1:5" s="13" customFormat="1" ht="26.25">
      <c r="A73" s="187" t="str">
        <f>VLOOKUP(B73,ДовКЕКВ!A:B,2,FALSE)</f>
        <v>Окремі заходи по реалізації державних (регіональних) програм, не віднесені до заходів розвитку</v>
      </c>
      <c r="B73" s="188">
        <v>2282</v>
      </c>
      <c r="C73" s="131">
        <v>0</v>
      </c>
      <c r="D73" s="131">
        <v>0</v>
      </c>
      <c r="E73" s="133">
        <f t="shared" si="1"/>
        <v>0</v>
      </c>
    </row>
    <row r="74" spans="1:5" s="15" customFormat="1" ht="15">
      <c r="A74" s="45" t="str">
        <f>VLOOKUP(B74,ДовКЕКВ!A:B,2,FALSE)</f>
        <v>Обслуговування боргових зобов'язань</v>
      </c>
      <c r="B74" s="124">
        <v>2400</v>
      </c>
      <c r="C74" s="132">
        <f>SUM(C75:C76)</f>
        <v>0</v>
      </c>
      <c r="D74" s="132">
        <f>SUM(D75:D76)</f>
        <v>0</v>
      </c>
      <c r="E74" s="133">
        <f t="shared" si="1"/>
        <v>0</v>
      </c>
    </row>
    <row r="75" spans="1:5" s="15" customFormat="1" ht="15">
      <c r="A75" s="45" t="str">
        <f>VLOOKUP(B75,ДовКЕКВ!A:B,2,FALSE)</f>
        <v>Обслуговування внутрішніх боргових зобов'язань</v>
      </c>
      <c r="B75" s="124">
        <v>2410</v>
      </c>
      <c r="C75" s="131">
        <v>0</v>
      </c>
      <c r="D75" s="131">
        <v>0</v>
      </c>
      <c r="E75" s="133">
        <f>SUM(C75:D75)</f>
        <v>0</v>
      </c>
    </row>
    <row r="76" spans="1:5" s="13" customFormat="1" ht="16.5" customHeight="1">
      <c r="A76" s="45" t="str">
        <f>VLOOKUP(B76,ДовКЕКВ!A:B,2,FALSE)</f>
        <v>Обслуговування зовнішніх боргових зобов'язань</v>
      </c>
      <c r="B76" s="124">
        <v>2420</v>
      </c>
      <c r="C76" s="131">
        <v>0</v>
      </c>
      <c r="D76" s="131">
        <v>0</v>
      </c>
      <c r="E76" s="133">
        <f>SUM(C76:D76)</f>
        <v>0</v>
      </c>
    </row>
    <row r="77" spans="1:5" s="13" customFormat="1" ht="14.25" customHeight="1">
      <c r="A77" s="45" t="str">
        <f>VLOOKUP(B77,ДовКЕКВ!A:B,2,FALSE)</f>
        <v>Поточні трансферти</v>
      </c>
      <c r="B77" s="124">
        <v>2600</v>
      </c>
      <c r="C77" s="132">
        <v>0</v>
      </c>
      <c r="D77" s="132">
        <f>SUM(D78:D80)</f>
        <v>0</v>
      </c>
      <c r="E77" s="133">
        <f t="shared" ref="E77:E110" si="2">SUM(C77:D77)</f>
        <v>0</v>
      </c>
    </row>
    <row r="78" spans="1:5" s="13" customFormat="1" ht="15">
      <c r="A78" s="45" t="str">
        <f>VLOOKUP(B78,ДовКЕКВ!A:B,2,FALSE)</f>
        <v>Субсидії та поточні трансферти підприємствам (установам, організаціям)</v>
      </c>
      <c r="B78" s="124">
        <v>2610</v>
      </c>
      <c r="C78" s="131">
        <v>0</v>
      </c>
      <c r="D78" s="131">
        <v>0</v>
      </c>
      <c r="E78" s="133">
        <f t="shared" si="2"/>
        <v>0</v>
      </c>
    </row>
    <row r="79" spans="1:5" s="12" customFormat="1" ht="15">
      <c r="A79" s="45" t="str">
        <f>VLOOKUP(B79,ДовКЕКВ!A:B,2,FALSE)</f>
        <v>Поточні трансферти органам державного управління інших рівнів</v>
      </c>
      <c r="B79" s="124">
        <v>2620</v>
      </c>
      <c r="C79" s="131">
        <v>0</v>
      </c>
      <c r="D79" s="131">
        <v>0</v>
      </c>
      <c r="E79" s="133">
        <f t="shared" si="2"/>
        <v>0</v>
      </c>
    </row>
    <row r="80" spans="1:5" s="12" customFormat="1" ht="26.25">
      <c r="A80" s="45" t="str">
        <f>VLOOKUP(B80,ДовКЕКВ!A:B,2,FALSE)</f>
        <v>Поточні трансферти урядам іноземних держав та міжнародним організаціям</v>
      </c>
      <c r="B80" s="124">
        <v>2630</v>
      </c>
      <c r="C80" s="131" t="s">
        <v>1004</v>
      </c>
      <c r="D80" s="131">
        <v>0</v>
      </c>
      <c r="E80" s="133">
        <f t="shared" si="2"/>
        <v>0</v>
      </c>
    </row>
    <row r="81" spans="1:5" s="12" customFormat="1" ht="15" customHeight="1">
      <c r="A81" s="45" t="str">
        <f>VLOOKUP(B81,ДовКЕКВ!A:B,2,FALSE)</f>
        <v>Соціальне забезпечення</v>
      </c>
      <c r="B81" s="124">
        <v>2700</v>
      </c>
      <c r="C81" s="132">
        <f>SUM(C82:C84)</f>
        <v>0</v>
      </c>
      <c r="D81" s="132">
        <f>SUM(D82:D84)</f>
        <v>0</v>
      </c>
      <c r="E81" s="133">
        <f t="shared" si="2"/>
        <v>0</v>
      </c>
    </row>
    <row r="82" spans="1:5" s="13" customFormat="1" ht="15">
      <c r="A82" s="45" t="str">
        <f>VLOOKUP(B82,ДовКЕКВ!A:B,2,FALSE)</f>
        <v>Виплата пенсій і допомоги</v>
      </c>
      <c r="B82" s="124">
        <v>2710</v>
      </c>
      <c r="C82" s="131">
        <v>0</v>
      </c>
      <c r="D82" s="131">
        <v>0</v>
      </c>
      <c r="E82" s="133">
        <f t="shared" si="2"/>
        <v>0</v>
      </c>
    </row>
    <row r="83" spans="1:5" s="15" customFormat="1" ht="15">
      <c r="A83" s="45" t="str">
        <f>VLOOKUP(B83,ДовКЕКВ!A:B,2,FALSE)</f>
        <v>Стипендії</v>
      </c>
      <c r="B83" s="124">
        <v>2720</v>
      </c>
      <c r="C83" s="131">
        <v>0</v>
      </c>
      <c r="D83" s="131">
        <v>0</v>
      </c>
      <c r="E83" s="133">
        <f t="shared" si="2"/>
        <v>0</v>
      </c>
    </row>
    <row r="84" spans="1:5" s="16" customFormat="1" ht="15">
      <c r="A84" s="45" t="str">
        <f>VLOOKUP(B84,ДовКЕКВ!A:B,2,FALSE)</f>
        <v>Інші виплати населенню</v>
      </c>
      <c r="B84" s="124">
        <v>2730</v>
      </c>
      <c r="C84" s="131" t="s">
        <v>1004</v>
      </c>
      <c r="D84" s="131">
        <v>0</v>
      </c>
      <c r="E84" s="133">
        <f t="shared" si="2"/>
        <v>0</v>
      </c>
    </row>
    <row r="85" spans="1:5" s="13" customFormat="1" ht="15.75" customHeight="1">
      <c r="A85" s="45" t="str">
        <f>VLOOKUP(B85,ДовКЕКВ!A:B,2,FALSE)</f>
        <v>Інші поточні видатки</v>
      </c>
      <c r="B85" s="124">
        <v>2800</v>
      </c>
      <c r="C85" s="131">
        <v>0</v>
      </c>
      <c r="D85" s="131"/>
      <c r="E85" s="133">
        <f t="shared" si="2"/>
        <v>0</v>
      </c>
    </row>
    <row r="86" spans="1:5" s="13" customFormat="1" ht="15">
      <c r="A86" s="45" t="str">
        <f>VLOOKUP(B86,ДовКЕКВ!A:B,2,FALSE)</f>
        <v>Капітальні видатки</v>
      </c>
      <c r="B86" s="124">
        <v>3000</v>
      </c>
      <c r="C86" s="132">
        <f>C87+C101</f>
        <v>0</v>
      </c>
      <c r="D86" s="132">
        <f>D87+D101</f>
        <v>300000</v>
      </c>
      <c r="E86" s="133">
        <f t="shared" si="2"/>
        <v>300000</v>
      </c>
    </row>
    <row r="87" spans="1:5" s="12" customFormat="1" ht="15">
      <c r="A87" s="45" t="str">
        <f>VLOOKUP(B87,ДовКЕКВ!A:B,2,FALSE)</f>
        <v>Придбання основного капіталу</v>
      </c>
      <c r="B87" s="124">
        <v>3100</v>
      </c>
      <c r="C87" s="133">
        <f>C88+C89+C92+C95+C99+C100</f>
        <v>0</v>
      </c>
      <c r="D87" s="133">
        <f>D88+D89+D92+D95+D99+D100</f>
        <v>0</v>
      </c>
      <c r="E87" s="133">
        <f t="shared" si="2"/>
        <v>0</v>
      </c>
    </row>
    <row r="88" spans="1:5" s="12" customFormat="1" ht="15">
      <c r="A88" s="45" t="str">
        <f>VLOOKUP(B88,ДовКЕКВ!A:B,2,FALSE)</f>
        <v>Придбання обладнання і предметів довгострокового користування</v>
      </c>
      <c r="B88" s="124">
        <v>3110</v>
      </c>
      <c r="C88" s="131">
        <v>0</v>
      </c>
      <c r="D88" s="131"/>
      <c r="E88" s="133">
        <f t="shared" si="2"/>
        <v>0</v>
      </c>
    </row>
    <row r="89" spans="1:5" s="13" customFormat="1" ht="15">
      <c r="A89" s="45" t="str">
        <f>VLOOKUP(B89,ДовКЕКВ!A:B,2,FALSE)</f>
        <v>Капітальне будівництво (придбання)</v>
      </c>
      <c r="B89" s="124">
        <v>3120</v>
      </c>
      <c r="C89" s="132">
        <f>SUM(C90:C91)</f>
        <v>0</v>
      </c>
      <c r="D89" s="132"/>
      <c r="E89" s="133">
        <f t="shared" si="2"/>
        <v>0</v>
      </c>
    </row>
    <row r="90" spans="1:5" s="12" customFormat="1" ht="15">
      <c r="A90" s="45" t="str">
        <f>VLOOKUP(B90,ДовКЕКВ!A:B,2,FALSE)</f>
        <v>Капітальне будівництво (придбання) житла</v>
      </c>
      <c r="B90" s="124">
        <v>3121</v>
      </c>
      <c r="C90" s="131">
        <v>0</v>
      </c>
      <c r="D90" s="131">
        <v>0</v>
      </c>
      <c r="E90" s="133">
        <f t="shared" si="2"/>
        <v>0</v>
      </c>
    </row>
    <row r="91" spans="1:5" s="12" customFormat="1" ht="15">
      <c r="A91" s="45" t="str">
        <f>VLOOKUP(B91,ДовКЕКВ!A:B,2,FALSE)</f>
        <v>Капітальне будівництво (придбання) інших об'єктів</v>
      </c>
      <c r="B91" s="124">
        <v>3122</v>
      </c>
      <c r="C91" s="131"/>
      <c r="D91" s="131"/>
      <c r="E91" s="133">
        <f t="shared" si="2"/>
        <v>0</v>
      </c>
    </row>
    <row r="92" spans="1:5" s="12" customFormat="1" ht="16.5" customHeight="1">
      <c r="A92" s="45" t="str">
        <f>VLOOKUP(B92,ДовКЕКВ!A:B,2,FALSE)</f>
        <v>Капітальний ремонт</v>
      </c>
      <c r="B92" s="124">
        <v>3130</v>
      </c>
      <c r="C92" s="132">
        <f>SUM(C93:C94)</f>
        <v>0</v>
      </c>
      <c r="D92" s="132">
        <f>SUM(D93:D94)</f>
        <v>0</v>
      </c>
      <c r="E92" s="133">
        <f t="shared" si="2"/>
        <v>0</v>
      </c>
    </row>
    <row r="93" spans="1:5" s="12" customFormat="1" ht="16.5" customHeight="1">
      <c r="A93" s="45" t="str">
        <f>VLOOKUP(B93,ДовКЕКВ!A:B,2,FALSE)</f>
        <v>Капітальний ремонт житлового фонду (приміщень)</v>
      </c>
      <c r="B93" s="124">
        <v>3131</v>
      </c>
      <c r="C93" s="131">
        <v>0</v>
      </c>
      <c r="D93" s="131">
        <v>0</v>
      </c>
      <c r="E93" s="133">
        <f t="shared" si="2"/>
        <v>0</v>
      </c>
    </row>
    <row r="94" spans="1:5" s="12" customFormat="1" ht="16.5" customHeight="1">
      <c r="A94" s="45" t="str">
        <f>VLOOKUP(B94,ДовКЕКВ!A:B,2,FALSE)</f>
        <v>Капітальний ремонт інших об'єктів</v>
      </c>
      <c r="B94" s="124">
        <v>3132</v>
      </c>
      <c r="C94" s="131">
        <v>0</v>
      </c>
      <c r="D94" s="131">
        <v>0</v>
      </c>
      <c r="E94" s="133">
        <f t="shared" si="2"/>
        <v>0</v>
      </c>
    </row>
    <row r="95" spans="1:5" s="12" customFormat="1" ht="15">
      <c r="A95" s="45" t="str">
        <f>VLOOKUP(B95,ДовКЕКВ!A:B,2,FALSE)</f>
        <v>Реконструкція та реставрація</v>
      </c>
      <c r="B95" s="124">
        <v>3140</v>
      </c>
      <c r="C95" s="132">
        <f>SUM(C96:C98)</f>
        <v>0</v>
      </c>
      <c r="D95" s="132">
        <f>SUM(D96:D98)</f>
        <v>0</v>
      </c>
      <c r="E95" s="133">
        <f>SUM(C95:D95)</f>
        <v>0</v>
      </c>
    </row>
    <row r="96" spans="1:5" s="16" customFormat="1" ht="15">
      <c r="A96" s="45" t="str">
        <f>VLOOKUP(B96,ДовКЕКВ!A:B,2,FALSE)</f>
        <v>Реконструкція житлового фонду (приміщень)</v>
      </c>
      <c r="B96" s="124">
        <v>3141</v>
      </c>
      <c r="C96" s="131">
        <v>0</v>
      </c>
      <c r="D96" s="131">
        <v>0</v>
      </c>
      <c r="E96" s="133">
        <f>SUM(C96:D96)</f>
        <v>0</v>
      </c>
    </row>
    <row r="97" spans="1:7" s="16" customFormat="1" ht="15">
      <c r="A97" s="45" t="str">
        <f>VLOOKUP(B97,ДовКЕКВ!A:B,2,FALSE)</f>
        <v>Реконструкція та реставрація інших об'єктів</v>
      </c>
      <c r="B97" s="124">
        <v>3142</v>
      </c>
      <c r="C97" s="131">
        <v>0</v>
      </c>
      <c r="D97" s="131">
        <v>0</v>
      </c>
      <c r="E97" s="133">
        <f t="shared" si="2"/>
        <v>0</v>
      </c>
    </row>
    <row r="98" spans="1:7" s="16" customFormat="1" ht="15">
      <c r="A98" s="45" t="str">
        <f>VLOOKUP(B98,ДовКЕКВ!A:B,2,FALSE)</f>
        <v>Реставрація пам'яток культури, історії та архітектури</v>
      </c>
      <c r="B98" s="124">
        <v>3143</v>
      </c>
      <c r="C98" s="131">
        <v>0</v>
      </c>
      <c r="D98" s="131">
        <v>0</v>
      </c>
      <c r="E98" s="133">
        <f t="shared" si="2"/>
        <v>0</v>
      </c>
    </row>
    <row r="99" spans="1:7" s="26" customFormat="1" ht="16.5" customHeight="1">
      <c r="A99" s="45" t="str">
        <f>VLOOKUP(B99,ДовКЕКВ!A:B,2,FALSE)</f>
        <v>Створення державних запасів і резервів</v>
      </c>
      <c r="B99" s="124">
        <v>3150</v>
      </c>
      <c r="C99" s="131">
        <v>0</v>
      </c>
      <c r="D99" s="131">
        <v>0</v>
      </c>
      <c r="E99" s="133">
        <f t="shared" si="2"/>
        <v>0</v>
      </c>
    </row>
    <row r="100" spans="1:7" s="13" customFormat="1" ht="16.5" customHeight="1">
      <c r="A100" s="45" t="str">
        <f>VLOOKUP(B100,ДовКЕКВ!A:B,2,FALSE)</f>
        <v>Придбання землі та нематеріальних активів</v>
      </c>
      <c r="B100" s="124">
        <v>3160</v>
      </c>
      <c r="C100" s="131">
        <v>0</v>
      </c>
      <c r="D100" s="131">
        <v>0</v>
      </c>
      <c r="E100" s="133">
        <f t="shared" si="2"/>
        <v>0</v>
      </c>
    </row>
    <row r="101" spans="1:7" s="13" customFormat="1" ht="15">
      <c r="A101" s="45" t="str">
        <f>VLOOKUP(B101,ДовКЕКВ!A:B,2,FALSE)</f>
        <v>Капітальні трансферти</v>
      </c>
      <c r="B101" s="124">
        <v>3200</v>
      </c>
      <c r="C101" s="132">
        <f>SUM(C102:C105)</f>
        <v>0</v>
      </c>
      <c r="D101" s="132">
        <f>SUM(D102:D105)</f>
        <v>300000</v>
      </c>
      <c r="E101" s="133">
        <f t="shared" si="2"/>
        <v>300000</v>
      </c>
    </row>
    <row r="102" spans="1:7" s="13" customFormat="1" ht="15">
      <c r="A102" s="45" t="str">
        <f>VLOOKUP(B102,ДовКЕКВ!A:B,2,FALSE)</f>
        <v>Капітальні трансферти підприємствам (установам, організаціям)</v>
      </c>
      <c r="B102" s="124">
        <v>3210</v>
      </c>
      <c r="C102" s="131">
        <v>0</v>
      </c>
      <c r="D102" s="131">
        <v>300000</v>
      </c>
      <c r="E102" s="133">
        <f t="shared" si="2"/>
        <v>300000</v>
      </c>
    </row>
    <row r="103" spans="1:7" s="15" customFormat="1" ht="15">
      <c r="A103" s="45" t="str">
        <f>VLOOKUP(B103,ДовКЕКВ!A:B,2,FALSE)</f>
        <v>Капітальні трансферти органам державного управління інших рівнів</v>
      </c>
      <c r="B103" s="124">
        <v>3220</v>
      </c>
      <c r="C103" s="131">
        <v>0</v>
      </c>
      <c r="D103" s="131">
        <v>0</v>
      </c>
      <c r="E103" s="133">
        <f t="shared" si="2"/>
        <v>0</v>
      </c>
    </row>
    <row r="104" spans="1:7" s="15" customFormat="1" ht="25.5">
      <c r="A104" s="45" t="str">
        <f>VLOOKUP(B104,ДовКЕКВ!A:B,2,FALSE)</f>
        <v>Капітальні трансферти урядам іноземних держав та міжнародним організаціям</v>
      </c>
      <c r="B104" s="124">
        <v>3230</v>
      </c>
      <c r="C104" s="131"/>
      <c r="D104" s="131"/>
      <c r="E104" s="133"/>
    </row>
    <row r="105" spans="1:7" s="15" customFormat="1" ht="15">
      <c r="A105" s="45" t="str">
        <f>VLOOKUP(B105,ДовКЕКВ!A:B,2,FALSE)</f>
        <v>Капітальні трансферти населенню</v>
      </c>
      <c r="B105" s="124">
        <v>3240</v>
      </c>
      <c r="C105" s="131">
        <v>0</v>
      </c>
      <c r="D105" s="131">
        <v>0</v>
      </c>
      <c r="E105" s="133">
        <f t="shared" si="2"/>
        <v>0</v>
      </c>
    </row>
    <row r="106" spans="1:7" s="16" customFormat="1" ht="15" hidden="1">
      <c r="A106" s="126"/>
      <c r="B106" s="124"/>
      <c r="C106" s="131"/>
      <c r="D106" s="131"/>
      <c r="E106" s="133"/>
    </row>
    <row r="107" spans="1:7" s="16" customFormat="1" ht="15">
      <c r="A107" s="136" t="str">
        <f>VLOOKUP(B107,ДовКреди!A:B,2,FALSE)</f>
        <v>Надання внутрішніх кредитів </v>
      </c>
      <c r="B107" s="50">
        <v>4110</v>
      </c>
      <c r="C107" s="132">
        <f>SUM(C108:C110)</f>
        <v>0</v>
      </c>
      <c r="D107" s="132">
        <f>SUM(D108:D110)</f>
        <v>0</v>
      </c>
      <c r="E107" s="133"/>
    </row>
    <row r="108" spans="1:7" s="16" customFormat="1" ht="15">
      <c r="A108" s="39" t="str">
        <f>VLOOKUP(B108,ДовКреди!A:B,2,FALSE)</f>
        <v>Надання кредитів органам державного управління інших рівнів </v>
      </c>
      <c r="B108" s="36">
        <v>4111</v>
      </c>
      <c r="C108" s="131">
        <v>0</v>
      </c>
      <c r="D108" s="131">
        <v>0</v>
      </c>
      <c r="E108" s="133">
        <f t="shared" si="2"/>
        <v>0</v>
      </c>
      <c r="G108" s="130"/>
    </row>
    <row r="109" spans="1:7" s="16" customFormat="1" ht="15">
      <c r="A109" s="39" t="str">
        <f>VLOOKUP(B109,ДовКреди!A:B,2,FALSE)</f>
        <v>Надання кредитів підприємствам, установам, організаціям </v>
      </c>
      <c r="B109" s="36">
        <v>4112</v>
      </c>
      <c r="C109" s="131">
        <v>0</v>
      </c>
      <c r="D109" s="131">
        <v>0</v>
      </c>
      <c r="E109" s="133">
        <f t="shared" si="2"/>
        <v>0</v>
      </c>
    </row>
    <row r="110" spans="1:7" s="16" customFormat="1" ht="15">
      <c r="A110" s="39" t="str">
        <f>VLOOKUP(B110,ДовКреди!A:B,2,FALSE)</f>
        <v>Надання інших внутрішніх кредитів </v>
      </c>
      <c r="B110" s="36">
        <v>4113</v>
      </c>
      <c r="C110" s="131">
        <v>0</v>
      </c>
      <c r="D110" s="131">
        <v>0</v>
      </c>
      <c r="E110" s="133">
        <f t="shared" si="2"/>
        <v>0</v>
      </c>
    </row>
    <row r="111" spans="1:7" s="16" customFormat="1" ht="15">
      <c r="A111" s="136" t="str">
        <f>VLOOKUP(B111,ДовКреди!A:B,2,FALSE)</f>
        <v>Надання зовнішніх кредитів </v>
      </c>
      <c r="B111" s="50">
        <v>4210</v>
      </c>
      <c r="C111" s="131">
        <v>0</v>
      </c>
      <c r="D111" s="131">
        <v>0</v>
      </c>
      <c r="E111" s="133">
        <f>SUM(C111:D111)</f>
        <v>0</v>
      </c>
      <c r="G111" s="130"/>
    </row>
    <row r="112" spans="1:7" s="16" customFormat="1" ht="15">
      <c r="A112" s="126" t="str">
        <f>VLOOKUP(B112,ДовКЕКВ!A:B,2,FALSE)</f>
        <v>Нерозподілені видатки</v>
      </c>
      <c r="B112" s="124">
        <v>9000</v>
      </c>
      <c r="C112" s="131">
        <v>0</v>
      </c>
      <c r="D112" s="131">
        <v>0</v>
      </c>
      <c r="E112" s="133">
        <f>SUM(C112:D112)</f>
        <v>0</v>
      </c>
    </row>
    <row r="113" spans="1:7">
      <c r="A113" s="146"/>
      <c r="B113" s="100"/>
      <c r="C113" s="101"/>
      <c r="D113" s="101"/>
      <c r="E113" s="101"/>
    </row>
    <row r="114" spans="1:7" s="12" customFormat="1" ht="15">
      <c r="A114" s="147" t="s">
        <v>74</v>
      </c>
      <c r="B114" s="94"/>
      <c r="C114" s="103"/>
      <c r="D114" s="371" t="str">
        <f>Заполнить!B11</f>
        <v>Марія БУРТИК</v>
      </c>
      <c r="E114" s="371"/>
      <c r="F114" s="18"/>
    </row>
    <row r="115" spans="1:7" s="54" customFormat="1" ht="12.75" customHeight="1">
      <c r="A115" s="104"/>
      <c r="B115" s="90" t="s">
        <v>40</v>
      </c>
      <c r="C115" s="105"/>
      <c r="D115" s="364" t="s">
        <v>53</v>
      </c>
      <c r="E115" s="364"/>
      <c r="F115" s="53"/>
    </row>
    <row r="116" spans="1:7" s="12" customFormat="1" ht="30">
      <c r="A116" s="149" t="s">
        <v>1858</v>
      </c>
      <c r="B116" s="94"/>
      <c r="C116" s="103"/>
      <c r="D116" s="371" t="str">
        <f>Заполнить!B12</f>
        <v>Галина ВЛАДИКА</v>
      </c>
      <c r="E116" s="371"/>
      <c r="F116" s="18"/>
    </row>
    <row r="117" spans="1:7" s="54" customFormat="1" ht="11.25">
      <c r="A117" s="106"/>
      <c r="B117" s="90" t="s">
        <v>40</v>
      </c>
      <c r="C117" s="105"/>
      <c r="D117" s="364" t="s">
        <v>53</v>
      </c>
      <c r="E117" s="364"/>
      <c r="F117" s="53"/>
    </row>
    <row r="118" spans="1:7" s="12" customFormat="1" ht="15">
      <c r="A118" s="107" t="str">
        <f>Заполнить!$B$17</f>
        <v>20 січня 2020 року</v>
      </c>
      <c r="B118" s="108"/>
      <c r="C118" s="96"/>
      <c r="D118" s="368"/>
      <c r="E118" s="368"/>
      <c r="F118" s="370"/>
      <c r="G118" s="370"/>
    </row>
    <row r="119" spans="1:7" s="55" customFormat="1" ht="11.25">
      <c r="A119" s="109" t="s">
        <v>636</v>
      </c>
      <c r="B119" s="110"/>
      <c r="C119" s="111"/>
      <c r="D119" s="111"/>
      <c r="E119" s="112"/>
    </row>
    <row r="120" spans="1:7" s="12" customFormat="1" ht="24" customHeight="1">
      <c r="A120" s="102" t="s">
        <v>2849</v>
      </c>
      <c r="B120" s="113"/>
      <c r="C120" s="99"/>
      <c r="D120" s="99"/>
      <c r="E120" s="99"/>
    </row>
    <row r="121" spans="1:7" s="12" customFormat="1" ht="7.5" customHeight="1">
      <c r="A121" s="20"/>
      <c r="C121" s="18"/>
      <c r="D121" s="18"/>
      <c r="E121" s="18"/>
    </row>
    <row r="122" spans="1:7">
      <c r="A122" s="362" t="s">
        <v>4232</v>
      </c>
      <c r="B122" s="362"/>
      <c r="C122" s="362"/>
      <c r="D122" s="362"/>
      <c r="E122" s="362"/>
    </row>
    <row r="123" spans="1:7" ht="34.5" customHeight="1">
      <c r="A123" s="362"/>
      <c r="B123" s="362"/>
      <c r="C123" s="362"/>
      <c r="D123" s="362"/>
      <c r="E123" s="362"/>
    </row>
    <row r="124" spans="1:7">
      <c r="A124" s="11"/>
    </row>
  </sheetData>
  <mergeCells count="39">
    <mergeCell ref="B1:E2"/>
    <mergeCell ref="G4:J4"/>
    <mergeCell ref="A27:A28"/>
    <mergeCell ref="B27:B28"/>
    <mergeCell ref="F16:J16"/>
    <mergeCell ref="A17:E17"/>
    <mergeCell ref="A22:E22"/>
    <mergeCell ref="F18:J18"/>
    <mergeCell ref="A14:E14"/>
    <mergeCell ref="B4:E5"/>
    <mergeCell ref="A25:E25"/>
    <mergeCell ref="F118:G118"/>
    <mergeCell ref="D116:E116"/>
    <mergeCell ref="D117:E117"/>
    <mergeCell ref="D114:E114"/>
    <mergeCell ref="F19:J19"/>
    <mergeCell ref="C27:D27"/>
    <mergeCell ref="E27:E28"/>
    <mergeCell ref="A23:E23"/>
    <mergeCell ref="A20:E20"/>
    <mergeCell ref="F20:J20"/>
    <mergeCell ref="A21:E21"/>
    <mergeCell ref="A24:E24"/>
    <mergeCell ref="D118:E118"/>
    <mergeCell ref="A19:E19"/>
    <mergeCell ref="A48:A49"/>
    <mergeCell ref="A122:E123"/>
    <mergeCell ref="B11:C11"/>
    <mergeCell ref="B12:C12"/>
    <mergeCell ref="B6:E6"/>
    <mergeCell ref="B7:E7"/>
    <mergeCell ref="B8:E8"/>
    <mergeCell ref="D9:E9"/>
    <mergeCell ref="B10:C10"/>
    <mergeCell ref="D10:E10"/>
    <mergeCell ref="D115:E115"/>
    <mergeCell ref="A15:E15"/>
    <mergeCell ref="A16:E16"/>
    <mergeCell ref="A18:E18"/>
  </mergeCells>
  <phoneticPr fontId="0" type="noConversion"/>
  <pageMargins left="0.78740157480314965" right="0.19685039370078741" top="0.28000000000000003" bottom="0.24" header="0.31" footer="0.26"/>
  <pageSetup paperSize="9" scale="79"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O52"/>
  <sheetViews>
    <sheetView topLeftCell="A14" zoomScaleNormal="100" workbookViewId="0">
      <selection sqref="A1:O51"/>
    </sheetView>
  </sheetViews>
  <sheetFormatPr defaultRowHeight="12.75"/>
  <cols>
    <col min="1" max="1" width="52.42578125" style="8" customWidth="1"/>
    <col min="2" max="2" width="6" style="7" customWidth="1"/>
    <col min="3" max="6" width="9.42578125" style="7" bestFit="1" customWidth="1"/>
    <col min="7" max="7" width="9.42578125" style="7" customWidth="1"/>
    <col min="8" max="8" width="9.28515625" style="7" customWidth="1"/>
    <col min="9" max="9" width="9.7109375" style="7" customWidth="1"/>
    <col min="10" max="11" width="9.5703125" style="7" customWidth="1"/>
    <col min="12" max="12" width="10.7109375" style="7" customWidth="1"/>
    <col min="13" max="13" width="10.42578125" style="7" customWidth="1"/>
    <col min="14" max="14" width="10.140625" style="7" customWidth="1"/>
    <col min="15" max="15" width="12.85546875" style="7" customWidth="1"/>
    <col min="16" max="16384" width="9.140625" style="1"/>
  </cols>
  <sheetData>
    <row r="1" spans="1:15">
      <c r="J1" s="399" t="s">
        <v>1006</v>
      </c>
      <c r="K1" s="400"/>
      <c r="L1" s="400"/>
      <c r="M1" s="400"/>
      <c r="N1" s="400"/>
      <c r="O1" s="400"/>
    </row>
    <row r="2" spans="1:15">
      <c r="J2" s="400"/>
      <c r="K2" s="400"/>
      <c r="L2" s="400"/>
      <c r="M2" s="400"/>
      <c r="N2" s="400"/>
      <c r="O2" s="400"/>
    </row>
    <row r="3" spans="1:15" ht="33.75" customHeight="1">
      <c r="J3" s="400"/>
      <c r="K3" s="400"/>
      <c r="L3" s="400"/>
      <c r="M3" s="400"/>
      <c r="N3" s="400"/>
      <c r="O3" s="400"/>
    </row>
    <row r="4" spans="1:15" ht="6.75" customHeight="1"/>
    <row r="5" spans="1:15" ht="15.75" hidden="1" customHeight="1">
      <c r="J5" s="402" t="s">
        <v>6241</v>
      </c>
      <c r="K5" s="402"/>
      <c r="L5" s="402"/>
      <c r="M5" s="402"/>
      <c r="N5" s="402"/>
      <c r="O5" s="402"/>
    </row>
    <row r="6" spans="1:15" ht="14.25" customHeight="1">
      <c r="J6" s="403"/>
      <c r="K6" s="403"/>
      <c r="L6" s="403"/>
      <c r="M6" s="403"/>
      <c r="N6" s="403"/>
      <c r="O6" s="403"/>
    </row>
    <row r="7" spans="1:15" ht="12" customHeight="1">
      <c r="J7" s="390" t="s">
        <v>1005</v>
      </c>
      <c r="K7" s="390"/>
      <c r="L7" s="390"/>
      <c r="M7" s="390"/>
      <c r="N7" s="390"/>
      <c r="O7" s="390"/>
    </row>
    <row r="8" spans="1:15" ht="15.75" customHeight="1">
      <c r="J8" s="398" t="s">
        <v>6141</v>
      </c>
      <c r="K8" s="398"/>
      <c r="L8" s="398"/>
      <c r="M8" s="398"/>
      <c r="N8" s="398"/>
      <c r="O8" s="398"/>
    </row>
    <row r="9" spans="1:15" ht="9" customHeight="1">
      <c r="J9" s="390" t="s">
        <v>6142</v>
      </c>
      <c r="K9" s="390"/>
      <c r="L9" s="390"/>
      <c r="M9" s="390"/>
      <c r="N9" s="390"/>
      <c r="O9" s="390"/>
    </row>
    <row r="10" spans="1:15" ht="12.75" customHeight="1">
      <c r="J10" s="52"/>
      <c r="K10" s="52"/>
      <c r="L10" s="401" t="str">
        <f>кошторис!D9</f>
        <v>Ігор СЛЮЗАР</v>
      </c>
      <c r="M10" s="401"/>
      <c r="N10" s="401"/>
      <c r="O10" s="401"/>
    </row>
    <row r="11" spans="1:15">
      <c r="J11" s="404" t="s">
        <v>40</v>
      </c>
      <c r="K11" s="404"/>
      <c r="L11" s="404" t="s">
        <v>53</v>
      </c>
      <c r="M11" s="404"/>
      <c r="N11" s="404"/>
      <c r="O11" s="404"/>
    </row>
    <row r="12" spans="1:15" ht="15.75" customHeight="1">
      <c r="J12" s="391" t="str">
        <f>Заполнить!$B$16</f>
        <v>20 січня 2020 року</v>
      </c>
      <c r="K12" s="391"/>
      <c r="L12" s="391"/>
      <c r="M12" s="391"/>
      <c r="N12" s="74"/>
      <c r="O12" s="74"/>
    </row>
    <row r="13" spans="1:15" ht="15">
      <c r="J13" s="390" t="s">
        <v>58</v>
      </c>
      <c r="K13" s="390"/>
      <c r="L13" s="390"/>
      <c r="M13" s="390"/>
      <c r="N13" s="370" t="s">
        <v>1875</v>
      </c>
      <c r="O13" s="370"/>
    </row>
    <row r="14" spans="1:15" s="4" customFormat="1" ht="15.75">
      <c r="A14" s="393" t="s">
        <v>1857</v>
      </c>
      <c r="B14" s="393"/>
      <c r="C14" s="393"/>
      <c r="D14" s="393"/>
      <c r="E14" s="393"/>
      <c r="F14" s="393"/>
      <c r="G14" s="393"/>
      <c r="H14" s="393"/>
      <c r="I14" s="393"/>
      <c r="J14" s="393"/>
      <c r="K14" s="393"/>
      <c r="L14" s="393"/>
      <c r="M14" s="393"/>
      <c r="N14" s="393"/>
      <c r="O14" s="393"/>
    </row>
    <row r="15" spans="1:15" s="19" customFormat="1" ht="18" customHeight="1">
      <c r="A15" s="393" t="s">
        <v>6148</v>
      </c>
      <c r="B15" s="393"/>
      <c r="C15" s="393"/>
      <c r="D15" s="393"/>
      <c r="E15" s="393"/>
      <c r="F15" s="393"/>
      <c r="G15" s="393"/>
      <c r="H15" s="393"/>
      <c r="I15" s="393"/>
      <c r="J15" s="393"/>
      <c r="K15" s="393"/>
      <c r="L15" s="393"/>
      <c r="M15" s="393"/>
      <c r="N15" s="393"/>
      <c r="O15" s="393"/>
    </row>
    <row r="16" spans="1:15" s="19" customFormat="1" ht="15.75">
      <c r="A16" s="392" t="str">
        <f>CONCATENATE(Заполнить!$B$3,"  ",Заполнить!$B$2)</f>
        <v>04054334  Коломийська міська рада</v>
      </c>
      <c r="B16" s="392"/>
      <c r="C16" s="392"/>
      <c r="D16" s="392"/>
      <c r="E16" s="392"/>
      <c r="F16" s="392"/>
      <c r="G16" s="392"/>
      <c r="H16" s="392"/>
      <c r="I16" s="392"/>
      <c r="J16" s="392"/>
      <c r="K16" s="392"/>
      <c r="L16" s="392"/>
      <c r="M16" s="392"/>
      <c r="N16" s="392"/>
      <c r="O16" s="392"/>
    </row>
    <row r="17" spans="1:15" s="19" customFormat="1" ht="9.75" customHeight="1">
      <c r="A17" s="396" t="s">
        <v>79</v>
      </c>
      <c r="B17" s="396"/>
      <c r="C17" s="396"/>
      <c r="D17" s="396"/>
      <c r="E17" s="396"/>
      <c r="F17" s="396"/>
      <c r="G17" s="396"/>
      <c r="H17" s="396"/>
      <c r="I17" s="396"/>
      <c r="J17" s="396"/>
      <c r="K17" s="396"/>
      <c r="L17" s="396"/>
      <c r="M17" s="396"/>
      <c r="N17" s="396"/>
      <c r="O17" s="396"/>
    </row>
    <row r="18" spans="1:15" s="19" customFormat="1" ht="15.75">
      <c r="A18" s="392" t="str">
        <f>Заполнить!$B$4</f>
        <v>м. Коломия</v>
      </c>
      <c r="B18" s="392"/>
      <c r="C18" s="392"/>
      <c r="D18" s="392"/>
      <c r="E18" s="392"/>
      <c r="F18" s="392"/>
      <c r="G18" s="392"/>
      <c r="H18" s="392"/>
      <c r="I18" s="392"/>
      <c r="J18" s="392"/>
      <c r="K18" s="392"/>
      <c r="L18" s="392"/>
      <c r="M18" s="392"/>
      <c r="N18" s="392"/>
      <c r="O18" s="392"/>
    </row>
    <row r="19" spans="1:15" s="19" customFormat="1" ht="10.5" customHeight="1">
      <c r="A19" s="396" t="s">
        <v>46</v>
      </c>
      <c r="B19" s="396"/>
      <c r="C19" s="396"/>
      <c r="D19" s="396"/>
      <c r="E19" s="396"/>
      <c r="F19" s="396"/>
      <c r="G19" s="396"/>
      <c r="H19" s="396"/>
      <c r="I19" s="396"/>
      <c r="J19" s="396"/>
      <c r="K19" s="396"/>
      <c r="L19" s="396"/>
      <c r="M19" s="396"/>
      <c r="N19" s="396"/>
      <c r="O19" s="396"/>
    </row>
    <row r="20" spans="1:15" s="19" customFormat="1" ht="15.75">
      <c r="A20" s="397" t="str">
        <f>CONCATENATE("Вид бюджету  ",IF(Заполнить!$B$5=1,"ДЕРЖАВНИЙ","МІСЦЕВИЙ"))</f>
        <v>Вид бюджету  МІСЦЕВИЙ</v>
      </c>
      <c r="B20" s="397"/>
      <c r="C20" s="397"/>
      <c r="D20" s="397"/>
      <c r="E20" s="397"/>
      <c r="F20" s="397"/>
      <c r="G20" s="397"/>
      <c r="H20" s="397"/>
      <c r="I20" s="397"/>
      <c r="J20" s="397"/>
      <c r="K20" s="397"/>
      <c r="L20" s="397"/>
      <c r="M20" s="397"/>
      <c r="N20" s="397"/>
      <c r="O20" s="397"/>
    </row>
    <row r="21" spans="1:15" s="19" customFormat="1" ht="15">
      <c r="A21" s="394" t="str">
        <f>IF(Заполнить!B5=1,CONCATENATE("код та назва відомчої класифікації видатків та кредитування бюджету   ",Заполнить!$B$22,"  ",Заполнить!$C$22),CONCATENATE("код та назва відомчої класифікації видатків та кредитування бюджету   ",Заполнить!$B$21,"  ",Заполнить!$C$21))</f>
        <v>код та назва відомчої класифікації видатків та кредитування бюджету   01  Апарат (секретаріат) місцевої ради, Верховної Ради Автономної Республіки Крим, обласні, Київська та Севастопольська міські ради, районні ради і ради міст обласного та республіканського Автономної Республіки Крим, районного значення, селищні, сільські ради, районні ради у міста</v>
      </c>
      <c r="B21" s="394"/>
      <c r="C21" s="394"/>
      <c r="D21" s="394"/>
      <c r="E21" s="394"/>
      <c r="F21" s="394"/>
      <c r="G21" s="394"/>
      <c r="H21" s="394"/>
      <c r="I21" s="394"/>
      <c r="J21" s="394"/>
      <c r="K21" s="394"/>
      <c r="L21" s="394"/>
      <c r="M21" s="394"/>
      <c r="N21" s="394"/>
      <c r="O21" s="394"/>
    </row>
    <row r="22" spans="1:15" s="19" customFormat="1" ht="15">
      <c r="A22" s="394" t="str">
        <f>IF(Заполнить!$B$5=1,CONCATENATE("код та назва програмної класифікації видатків та кредитування державного бюджету  ",Заполнить!$B$23,"  ",Заполнить!$D$23),CONCATENATE("код та назва програмної класифікації видатків та кредитування державного бюджету  "))</f>
        <v xml:space="preserve">код та назва програмної класифікації видатків та кредитування державного бюджету  </v>
      </c>
      <c r="B22" s="394"/>
      <c r="C22" s="394"/>
      <c r="D22" s="394"/>
      <c r="E22" s="394"/>
      <c r="F22" s="394"/>
      <c r="G22" s="394"/>
      <c r="H22" s="394"/>
      <c r="I22" s="394"/>
      <c r="J22" s="394"/>
      <c r="K22" s="394"/>
      <c r="L22" s="394"/>
      <c r="M22" s="394"/>
      <c r="N22" s="394"/>
      <c r="O22" s="394"/>
    </row>
    <row r="23" spans="1:15" s="19" customFormat="1" ht="28.5" customHeight="1">
      <c r="A23" s="395" t="str">
        <f>кошторис!A25</f>
        <v>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0110150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селіщної, сільської рад</v>
      </c>
      <c r="B23" s="395"/>
      <c r="C23" s="395"/>
      <c r="D23" s="395"/>
      <c r="E23" s="395"/>
      <c r="F23" s="395"/>
      <c r="G23" s="395"/>
      <c r="H23" s="395"/>
      <c r="I23" s="395"/>
      <c r="J23" s="395"/>
      <c r="K23" s="395"/>
      <c r="L23" s="395"/>
      <c r="M23" s="395"/>
      <c r="N23" s="395"/>
      <c r="O23" s="395"/>
    </row>
    <row r="24" spans="1:15" s="22" customFormat="1" ht="12.75" customHeight="1">
      <c r="A24" s="34"/>
      <c r="B24" s="34"/>
      <c r="C24" s="34"/>
      <c r="D24" s="34"/>
      <c r="E24" s="7"/>
      <c r="F24" s="7"/>
      <c r="G24" s="7"/>
      <c r="H24" s="7"/>
      <c r="I24" s="7"/>
      <c r="J24" s="7"/>
      <c r="K24" s="7"/>
      <c r="L24" s="7"/>
      <c r="M24" s="7"/>
      <c r="N24" s="34"/>
      <c r="O24" s="34" t="s">
        <v>73</v>
      </c>
    </row>
    <row r="25" spans="1:15" s="30" customFormat="1" ht="28.5" customHeight="1">
      <c r="A25" s="42" t="s">
        <v>1011</v>
      </c>
      <c r="B25" s="42" t="s">
        <v>65</v>
      </c>
      <c r="C25" s="43" t="s">
        <v>1861</v>
      </c>
      <c r="D25" s="43" t="s">
        <v>1862</v>
      </c>
      <c r="E25" s="43" t="s">
        <v>1863</v>
      </c>
      <c r="F25" s="43" t="s">
        <v>1864</v>
      </c>
      <c r="G25" s="43" t="s">
        <v>1865</v>
      </c>
      <c r="H25" s="43" t="s">
        <v>1866</v>
      </c>
      <c r="I25" s="43" t="s">
        <v>1867</v>
      </c>
      <c r="J25" s="43" t="s">
        <v>1868</v>
      </c>
      <c r="K25" s="43" t="s">
        <v>1869</v>
      </c>
      <c r="L25" s="43" t="s">
        <v>1870</v>
      </c>
      <c r="M25" s="43" t="s">
        <v>1871</v>
      </c>
      <c r="N25" s="43" t="s">
        <v>1872</v>
      </c>
      <c r="O25" s="44" t="s">
        <v>1873</v>
      </c>
    </row>
    <row r="26" spans="1:15" s="30" customFormat="1" ht="12" customHeight="1">
      <c r="A26" s="42">
        <v>1</v>
      </c>
      <c r="B26" s="42">
        <v>2</v>
      </c>
      <c r="C26" s="43">
        <v>3</v>
      </c>
      <c r="D26" s="43">
        <v>4</v>
      </c>
      <c r="E26" s="43">
        <v>5</v>
      </c>
      <c r="F26" s="43">
        <v>6</v>
      </c>
      <c r="G26" s="43">
        <v>7</v>
      </c>
      <c r="H26" s="43">
        <v>8</v>
      </c>
      <c r="I26" s="42">
        <v>9</v>
      </c>
      <c r="J26" s="42">
        <v>10</v>
      </c>
      <c r="K26" s="43">
        <v>11</v>
      </c>
      <c r="L26" s="43">
        <v>12</v>
      </c>
      <c r="M26" s="43">
        <v>13</v>
      </c>
      <c r="N26" s="43">
        <v>14</v>
      </c>
      <c r="O26" s="43">
        <v>15</v>
      </c>
    </row>
    <row r="27" spans="1:15" s="28" customFormat="1" ht="15" customHeight="1">
      <c r="A27" s="45" t="str">
        <f>VLOOKUP(B27,ДовКЕКВ!A:B,2,FALSE)</f>
        <v>Оплата праці</v>
      </c>
      <c r="B27" s="46">
        <v>2110</v>
      </c>
      <c r="C27" s="67"/>
      <c r="D27" s="67"/>
      <c r="E27" s="67"/>
      <c r="F27" s="67"/>
      <c r="G27" s="67"/>
      <c r="H27" s="67"/>
      <c r="I27" s="67"/>
      <c r="J27" s="67"/>
      <c r="K27" s="67"/>
      <c r="L27" s="67"/>
      <c r="M27" s="67"/>
      <c r="N27" s="67"/>
      <c r="O27" s="66">
        <f>SUM(C27:N27)</f>
        <v>0</v>
      </c>
    </row>
    <row r="28" spans="1:15" s="28" customFormat="1" ht="15" customHeight="1">
      <c r="A28" s="45" t="str">
        <f>VLOOKUP(B28,ДовКЕКВ!A:B,2,FALSE)</f>
        <v>Нарахування на оплату праці</v>
      </c>
      <c r="B28" s="46">
        <v>2120</v>
      </c>
      <c r="C28" s="67"/>
      <c r="D28" s="67"/>
      <c r="E28" s="67"/>
      <c r="F28" s="67"/>
      <c r="G28" s="67"/>
      <c r="H28" s="67"/>
      <c r="I28" s="67"/>
      <c r="J28" s="67"/>
      <c r="K28" s="67"/>
      <c r="L28" s="67"/>
      <c r="M28" s="67"/>
      <c r="N28" s="67"/>
      <c r="O28" s="66">
        <f>SUM(C28:N28)</f>
        <v>0</v>
      </c>
    </row>
    <row r="29" spans="1:15" s="28" customFormat="1" ht="15.75" customHeight="1">
      <c r="A29" s="45" t="str">
        <f>VLOOKUP(B29,ДовКЕКВ!A:B,2,FALSE)</f>
        <v>Медикаменти та перев'язувальні матеріали</v>
      </c>
      <c r="B29" s="46">
        <v>2220</v>
      </c>
      <c r="C29" s="67"/>
      <c r="D29" s="67"/>
      <c r="E29" s="67"/>
      <c r="F29" s="67"/>
      <c r="G29" s="67"/>
      <c r="H29" s="67"/>
      <c r="I29" s="67"/>
      <c r="J29" s="67"/>
      <c r="K29" s="67"/>
      <c r="L29" s="67"/>
      <c r="M29" s="67"/>
      <c r="N29" s="67"/>
      <c r="O29" s="66">
        <f t="shared" ref="O29:O40" si="0">SUM(C29:N29)</f>
        <v>0</v>
      </c>
    </row>
    <row r="30" spans="1:15" s="28" customFormat="1" ht="15" customHeight="1">
      <c r="A30" s="45" t="str">
        <f>VLOOKUP(B30,ДовКЕКВ!A:B,2,FALSE)</f>
        <v>Продукти харчування</v>
      </c>
      <c r="B30" s="46">
        <v>2230</v>
      </c>
      <c r="C30" s="67"/>
      <c r="D30" s="67"/>
      <c r="E30" s="67"/>
      <c r="F30" s="67"/>
      <c r="G30" s="67"/>
      <c r="H30" s="67"/>
      <c r="I30" s="67"/>
      <c r="J30" s="67"/>
      <c r="K30" s="67"/>
      <c r="L30" s="67"/>
      <c r="M30" s="67"/>
      <c r="N30" s="67"/>
      <c r="O30" s="66">
        <f t="shared" si="0"/>
        <v>0</v>
      </c>
    </row>
    <row r="31" spans="1:15" s="28" customFormat="1" ht="15.75" customHeight="1">
      <c r="A31" s="45" t="str">
        <f>VLOOKUP(B31,ДовКЕКВ!A:B,2,FALSE)</f>
        <v>Оплата комунальних послуг та енергоносіїв</v>
      </c>
      <c r="B31" s="46">
        <v>2270</v>
      </c>
      <c r="C31" s="67"/>
      <c r="D31" s="67"/>
      <c r="E31" s="67"/>
      <c r="F31" s="67"/>
      <c r="G31" s="67"/>
      <c r="H31" s="67"/>
      <c r="I31" s="67"/>
      <c r="J31" s="67"/>
      <c r="K31" s="67"/>
      <c r="L31" s="67"/>
      <c r="M31" s="67"/>
      <c r="N31" s="67"/>
      <c r="O31" s="66">
        <f t="shared" si="0"/>
        <v>0</v>
      </c>
    </row>
    <row r="32" spans="1:15" s="28" customFormat="1" ht="15.75" hidden="1" customHeight="1">
      <c r="A32" s="45" t="s">
        <v>976</v>
      </c>
      <c r="B32" s="226">
        <v>2271</v>
      </c>
      <c r="C32" s="67"/>
      <c r="D32" s="67"/>
      <c r="E32" s="67"/>
      <c r="F32" s="67"/>
      <c r="G32" s="67"/>
      <c r="H32" s="67"/>
      <c r="I32" s="67"/>
      <c r="J32" s="67"/>
      <c r="K32" s="67"/>
      <c r="L32" s="67"/>
      <c r="M32" s="67"/>
      <c r="N32" s="67"/>
      <c r="O32" s="66">
        <f>SUM(C32:N32)</f>
        <v>0</v>
      </c>
    </row>
    <row r="33" spans="1:15" s="28" customFormat="1" ht="15.75" hidden="1" customHeight="1">
      <c r="A33" s="45" t="s">
        <v>977</v>
      </c>
      <c r="B33" s="226">
        <v>2272</v>
      </c>
      <c r="C33" s="67"/>
      <c r="D33" s="67"/>
      <c r="E33" s="67"/>
      <c r="F33" s="67"/>
      <c r="G33" s="67"/>
      <c r="H33" s="67"/>
      <c r="I33" s="67"/>
      <c r="J33" s="67"/>
      <c r="K33" s="67"/>
      <c r="L33" s="67"/>
      <c r="M33" s="67"/>
      <c r="N33" s="67"/>
      <c r="O33" s="66">
        <f>SUM(C33:N33)</f>
        <v>0</v>
      </c>
    </row>
    <row r="34" spans="1:15" s="28" customFormat="1" ht="15.75" hidden="1" customHeight="1">
      <c r="A34" s="45" t="s">
        <v>978</v>
      </c>
      <c r="B34" s="226">
        <v>2273</v>
      </c>
      <c r="C34" s="67"/>
      <c r="D34" s="67"/>
      <c r="E34" s="67"/>
      <c r="F34" s="67"/>
      <c r="G34" s="67"/>
      <c r="H34" s="67"/>
      <c r="I34" s="67"/>
      <c r="J34" s="67"/>
      <c r="K34" s="67"/>
      <c r="L34" s="67"/>
      <c r="M34" s="67"/>
      <c r="N34" s="67"/>
      <c r="O34" s="66">
        <f>SUM(C34:N34)</f>
        <v>0</v>
      </c>
    </row>
    <row r="35" spans="1:15" s="28" customFormat="1" ht="15.75" hidden="1" customHeight="1">
      <c r="A35" s="45" t="s">
        <v>979</v>
      </c>
      <c r="B35" s="226">
        <v>2274</v>
      </c>
      <c r="C35" s="67"/>
      <c r="D35" s="67"/>
      <c r="E35" s="67"/>
      <c r="F35" s="67"/>
      <c r="G35" s="67"/>
      <c r="H35" s="67"/>
      <c r="I35" s="67"/>
      <c r="J35" s="67"/>
      <c r="K35" s="67"/>
      <c r="L35" s="67"/>
      <c r="M35" s="67"/>
      <c r="N35" s="67"/>
      <c r="O35" s="66">
        <f>SUM(C35:N35)</f>
        <v>0</v>
      </c>
    </row>
    <row r="36" spans="1:15" s="28" customFormat="1" ht="27.75" customHeight="1">
      <c r="A36" s="45" t="str">
        <f>VLOOKUP(B36,ДовКЕКВ!A:B,2,FALSE)</f>
        <v>Дослідження і розробки, окремі заходи розвитку по реалізації державних (регіональних) програм</v>
      </c>
      <c r="B36" s="65">
        <v>2281</v>
      </c>
      <c r="C36" s="67"/>
      <c r="D36" s="67"/>
      <c r="E36" s="67"/>
      <c r="F36" s="67"/>
      <c r="G36" s="67"/>
      <c r="H36" s="67"/>
      <c r="I36" s="67"/>
      <c r="J36" s="67"/>
      <c r="K36" s="67"/>
      <c r="L36" s="67"/>
      <c r="M36" s="67"/>
      <c r="N36" s="67"/>
      <c r="O36" s="66">
        <f t="shared" si="0"/>
        <v>0</v>
      </c>
    </row>
    <row r="37" spans="1:15" s="28" customFormat="1" ht="29.25" customHeight="1">
      <c r="A37" s="45" t="str">
        <f>VLOOKUP(B37,ДовКЕКВ!A:B,2,FALSE)</f>
        <v>Окремі заходи по реалізації державних (регіональних) програм, не віднесені до заходів розвитку</v>
      </c>
      <c r="B37" s="65">
        <v>2282</v>
      </c>
      <c r="C37" s="67"/>
      <c r="D37" s="67"/>
      <c r="E37" s="67"/>
      <c r="F37" s="67"/>
      <c r="G37" s="67"/>
      <c r="H37" s="67"/>
      <c r="I37" s="67"/>
      <c r="J37" s="67"/>
      <c r="K37" s="67"/>
      <c r="L37" s="67"/>
      <c r="M37" s="67"/>
      <c r="N37" s="67"/>
      <c r="O37" s="66">
        <f t="shared" si="0"/>
        <v>0</v>
      </c>
    </row>
    <row r="38" spans="1:15" s="28" customFormat="1" ht="15" customHeight="1">
      <c r="A38" s="45" t="str">
        <f>VLOOKUP(B38,ДовКЕКВ!A:B,2,FALSE)</f>
        <v>Соціальне забезпечення</v>
      </c>
      <c r="B38" s="46">
        <v>2700</v>
      </c>
      <c r="C38" s="67"/>
      <c r="D38" s="67"/>
      <c r="E38" s="67"/>
      <c r="F38" s="67"/>
      <c r="G38" s="67"/>
      <c r="H38" s="67"/>
      <c r="I38" s="67"/>
      <c r="J38" s="67"/>
      <c r="K38" s="67"/>
      <c r="L38" s="67"/>
      <c r="M38" s="67"/>
      <c r="N38" s="67"/>
      <c r="O38" s="66">
        <f t="shared" si="0"/>
        <v>0</v>
      </c>
    </row>
    <row r="39" spans="1:15" s="28" customFormat="1" ht="15" customHeight="1">
      <c r="A39" s="45" t="s">
        <v>52</v>
      </c>
      <c r="B39" s="46" t="s">
        <v>77</v>
      </c>
      <c r="C39" s="221"/>
      <c r="D39" s="221"/>
      <c r="E39" s="221">
        <v>100000</v>
      </c>
      <c r="F39" s="221"/>
      <c r="G39" s="221"/>
      <c r="H39" s="221"/>
      <c r="I39" s="221"/>
      <c r="J39" s="221">
        <v>200000</v>
      </c>
      <c r="K39" s="221"/>
      <c r="L39" s="221"/>
      <c r="M39" s="221"/>
      <c r="N39" s="221"/>
      <c r="O39" s="222">
        <f t="shared" si="0"/>
        <v>300000</v>
      </c>
    </row>
    <row r="40" spans="1:15" s="230" customFormat="1" ht="15.75" customHeight="1">
      <c r="A40" s="227" t="s">
        <v>64</v>
      </c>
      <c r="B40" s="228"/>
      <c r="C40" s="222">
        <f>SUM(C27:C39)-SUM(C32:C35)</f>
        <v>0</v>
      </c>
      <c r="D40" s="222">
        <f t="shared" ref="D40:N40" si="1">SUM(D27:D39)-SUM(D32:D35)</f>
        <v>0</v>
      </c>
      <c r="E40" s="222">
        <f t="shared" si="1"/>
        <v>100000</v>
      </c>
      <c r="F40" s="222">
        <f t="shared" si="1"/>
        <v>0</v>
      </c>
      <c r="G40" s="222">
        <f t="shared" si="1"/>
        <v>0</v>
      </c>
      <c r="H40" s="222">
        <f t="shared" si="1"/>
        <v>0</v>
      </c>
      <c r="I40" s="222">
        <f t="shared" si="1"/>
        <v>0</v>
      </c>
      <c r="J40" s="222">
        <f t="shared" si="1"/>
        <v>200000</v>
      </c>
      <c r="K40" s="222">
        <f t="shared" si="1"/>
        <v>0</v>
      </c>
      <c r="L40" s="222">
        <f t="shared" si="1"/>
        <v>0</v>
      </c>
      <c r="M40" s="222">
        <f t="shared" si="1"/>
        <v>0</v>
      </c>
      <c r="N40" s="222">
        <f t="shared" si="1"/>
        <v>0</v>
      </c>
      <c r="O40" s="229">
        <f t="shared" si="0"/>
        <v>300000</v>
      </c>
    </row>
    <row r="41" spans="1:15" s="8" customFormat="1" ht="14.25" customHeight="1">
      <c r="A41" s="120"/>
      <c r="B41" s="11"/>
      <c r="C41" s="47"/>
      <c r="D41" s="47"/>
      <c r="E41" s="34"/>
      <c r="F41" s="7"/>
      <c r="G41" s="7"/>
      <c r="H41" s="7"/>
      <c r="I41" s="7"/>
      <c r="J41" s="7"/>
      <c r="K41" s="7"/>
      <c r="L41" s="7"/>
      <c r="M41" s="7"/>
      <c r="N41" s="7"/>
      <c r="O41" s="7"/>
    </row>
    <row r="42" spans="1:15" hidden="1">
      <c r="A42" s="41"/>
      <c r="B42" s="11"/>
      <c r="C42" s="47"/>
      <c r="D42" s="47"/>
      <c r="E42" s="34"/>
    </row>
    <row r="43" spans="1:15" ht="1.5" hidden="1" customHeight="1">
      <c r="A43" s="41"/>
      <c r="B43" s="11"/>
      <c r="C43" s="47"/>
      <c r="D43" s="47"/>
      <c r="E43" s="34"/>
    </row>
    <row r="44" spans="1:15" ht="15">
      <c r="A44" s="147" t="s">
        <v>74</v>
      </c>
      <c r="B44" s="10"/>
      <c r="C44" s="10"/>
      <c r="D44" s="10"/>
      <c r="E44" s="10"/>
      <c r="F44" s="391"/>
      <c r="G44" s="391"/>
      <c r="H44" s="10"/>
      <c r="I44" s="398" t="str">
        <f>Заполнить!$B$11</f>
        <v>Марія БУРТИК</v>
      </c>
      <c r="J44" s="398"/>
      <c r="K44" s="398"/>
    </row>
    <row r="45" spans="1:15" ht="15">
      <c r="A45" s="17"/>
      <c r="B45" s="10"/>
      <c r="C45" s="10"/>
      <c r="D45" s="10"/>
      <c r="E45" s="10"/>
      <c r="F45" s="390" t="s">
        <v>40</v>
      </c>
      <c r="G45" s="390"/>
      <c r="H45" s="62"/>
      <c r="I45" s="390" t="s">
        <v>53</v>
      </c>
      <c r="J45" s="390"/>
      <c r="K45" s="390"/>
    </row>
    <row r="46" spans="1:15" ht="15">
      <c r="A46" s="148" t="s">
        <v>1858</v>
      </c>
      <c r="B46" s="48"/>
      <c r="C46" s="48"/>
      <c r="D46" s="48"/>
      <c r="E46" s="48"/>
      <c r="F46" s="391"/>
      <c r="G46" s="391"/>
      <c r="H46" s="10"/>
      <c r="I46" s="398" t="str">
        <f>Заполнить!$B$12</f>
        <v>Галина ВЛАДИКА</v>
      </c>
      <c r="J46" s="398"/>
      <c r="K46" s="398"/>
    </row>
    <row r="47" spans="1:15" ht="15">
      <c r="A47" s="23"/>
      <c r="B47" s="10"/>
      <c r="C47" s="10"/>
      <c r="D47" s="10"/>
      <c r="E47" s="10"/>
      <c r="F47" s="390" t="s">
        <v>40</v>
      </c>
      <c r="G47" s="390"/>
      <c r="H47" s="62"/>
      <c r="I47" s="390" t="s">
        <v>53</v>
      </c>
      <c r="J47" s="390"/>
      <c r="K47" s="390"/>
    </row>
    <row r="48" spans="1:15" ht="15">
      <c r="A48" s="19" t="s">
        <v>1874</v>
      </c>
      <c r="B48" s="19"/>
      <c r="C48" s="10"/>
      <c r="D48" s="18"/>
      <c r="E48" s="18"/>
      <c r="F48" s="18"/>
      <c r="G48" s="18"/>
      <c r="H48" s="18"/>
      <c r="I48" s="18"/>
      <c r="J48" s="18"/>
      <c r="K48" s="18"/>
    </row>
    <row r="49" spans="1:12" ht="15">
      <c r="A49" s="151" t="str">
        <f>Заполнить!$B$17</f>
        <v>20 січня 2020 року</v>
      </c>
      <c r="B49" s="19"/>
      <c r="C49" s="10"/>
      <c r="D49" s="18"/>
      <c r="E49" s="18"/>
      <c r="F49" s="18"/>
      <c r="G49" s="18"/>
      <c r="H49" s="18"/>
      <c r="I49" s="18"/>
      <c r="J49" s="18"/>
      <c r="K49" s="18"/>
    </row>
    <row r="50" spans="1:12" ht="15">
      <c r="A50" s="152" t="s">
        <v>636</v>
      </c>
      <c r="B50" s="29"/>
      <c r="C50" s="51"/>
      <c r="D50" s="51"/>
      <c r="E50" s="51"/>
      <c r="F50" s="51"/>
      <c r="G50" s="51"/>
      <c r="H50" s="51"/>
      <c r="I50" s="51"/>
      <c r="J50" s="51"/>
      <c r="K50" s="51"/>
    </row>
    <row r="51" spans="1:12" ht="25.5" customHeight="1">
      <c r="A51" s="389" t="s">
        <v>1012</v>
      </c>
      <c r="B51" s="389"/>
      <c r="C51" s="389"/>
      <c r="D51" s="389"/>
      <c r="E51" s="389"/>
      <c r="F51" s="389"/>
      <c r="G51" s="389"/>
      <c r="H51" s="389"/>
      <c r="I51" s="389"/>
      <c r="J51" s="389"/>
      <c r="K51" s="389"/>
      <c r="L51" s="389"/>
    </row>
    <row r="52" spans="1:12">
      <c r="A52" s="202"/>
    </row>
  </sheetData>
  <sheetProtection formatColumns="0" formatRows="0"/>
  <mergeCells count="30">
    <mergeCell ref="J1:O3"/>
    <mergeCell ref="J12:M12"/>
    <mergeCell ref="L10:O10"/>
    <mergeCell ref="J7:O7"/>
    <mergeCell ref="J8:O8"/>
    <mergeCell ref="J9:O9"/>
    <mergeCell ref="J5:O6"/>
    <mergeCell ref="L11:O11"/>
    <mergeCell ref="J11:K11"/>
    <mergeCell ref="I45:K45"/>
    <mergeCell ref="A20:O20"/>
    <mergeCell ref="F47:G47"/>
    <mergeCell ref="I44:K44"/>
    <mergeCell ref="I46:K46"/>
    <mergeCell ref="A51:L51"/>
    <mergeCell ref="J13:M13"/>
    <mergeCell ref="F44:G44"/>
    <mergeCell ref="F45:G45"/>
    <mergeCell ref="N13:O13"/>
    <mergeCell ref="F46:G46"/>
    <mergeCell ref="A16:O16"/>
    <mergeCell ref="A15:O15"/>
    <mergeCell ref="A21:O21"/>
    <mergeCell ref="A18:O18"/>
    <mergeCell ref="A14:O14"/>
    <mergeCell ref="I47:K47"/>
    <mergeCell ref="A23:O23"/>
    <mergeCell ref="A17:O17"/>
    <mergeCell ref="A19:O19"/>
    <mergeCell ref="A22:O22"/>
  </mergeCells>
  <phoneticPr fontId="0" type="noConversion"/>
  <pageMargins left="0.2" right="0.19685039370078741" top="0.19685039370078741" bottom="0.19685039370078741" header="0.19685039370078741" footer="0.19685039370078741"/>
  <pageSetup paperSize="9" scale="77"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workbookViewId="0">
      <selection activeCell="A16" sqref="A16:D16"/>
    </sheetView>
  </sheetViews>
  <sheetFormatPr defaultRowHeight="18.75"/>
  <cols>
    <col min="1" max="1" width="4.28515625" style="231" customWidth="1"/>
    <col min="2" max="2" width="50.140625" style="231" customWidth="1"/>
    <col min="3" max="3" width="17.7109375" style="231" customWidth="1"/>
    <col min="4" max="4" width="15.28515625" style="231" customWidth="1"/>
    <col min="5" max="5" width="10.5703125" style="231" customWidth="1"/>
    <col min="6" max="6" width="15.42578125" style="231" customWidth="1"/>
    <col min="7" max="7" width="9.140625" style="231"/>
    <col min="8" max="8" width="13.140625" style="231" bestFit="1" customWidth="1"/>
    <col min="9" max="16384" width="9.140625" style="231"/>
  </cols>
  <sheetData>
    <row r="1" spans="1:9">
      <c r="B1" s="232" t="s">
        <v>6149</v>
      </c>
      <c r="C1" s="408" t="s">
        <v>6150</v>
      </c>
      <c r="D1" s="408"/>
      <c r="E1" s="408"/>
      <c r="F1" s="408"/>
      <c r="G1" s="233"/>
    </row>
    <row r="2" spans="1:9" ht="12.75" customHeight="1">
      <c r="B2" s="234" t="s">
        <v>6141</v>
      </c>
      <c r="C2" s="409" t="s">
        <v>6151</v>
      </c>
      <c r="D2" s="409"/>
      <c r="E2" s="409"/>
      <c r="F2" s="409"/>
      <c r="G2" s="233"/>
    </row>
    <row r="3" spans="1:9" ht="11.25" customHeight="1">
      <c r="B3" s="236" t="s">
        <v>6152</v>
      </c>
      <c r="C3" s="409" t="s">
        <v>6153</v>
      </c>
      <c r="D3" s="409"/>
      <c r="E3" s="409"/>
      <c r="F3" s="409"/>
      <c r="G3" s="233"/>
    </row>
    <row r="4" spans="1:9">
      <c r="B4" s="237" t="s">
        <v>6219</v>
      </c>
      <c r="C4" s="235"/>
      <c r="D4" s="235" t="s">
        <v>6154</v>
      </c>
      <c r="E4" s="235"/>
      <c r="F4" s="235"/>
      <c r="G4" s="233"/>
    </row>
    <row r="5" spans="1:9" ht="9.75" customHeight="1">
      <c r="B5" s="238" t="s">
        <v>6155</v>
      </c>
      <c r="C5" s="233"/>
      <c r="D5" s="239" t="s">
        <v>6156</v>
      </c>
      <c r="E5" s="233"/>
      <c r="F5" s="233"/>
      <c r="G5" s="233"/>
    </row>
    <row r="6" spans="1:9">
      <c r="B6" s="240" t="s">
        <v>6222</v>
      </c>
      <c r="C6" s="410" t="s">
        <v>6214</v>
      </c>
      <c r="D6" s="410"/>
      <c r="E6" s="411">
        <v>300000</v>
      </c>
      <c r="F6" s="411"/>
      <c r="G6" s="241"/>
      <c r="H6" s="242"/>
      <c r="I6" s="242"/>
    </row>
    <row r="7" spans="1:9">
      <c r="B7" s="338" t="s">
        <v>6157</v>
      </c>
      <c r="C7" s="412" t="s">
        <v>6242</v>
      </c>
      <c r="D7" s="412"/>
      <c r="E7" s="412"/>
      <c r="F7" s="412"/>
      <c r="G7" s="243"/>
    </row>
    <row r="8" spans="1:9" s="244" customFormat="1" ht="11.25">
      <c r="B8" s="245"/>
      <c r="D8" s="246" t="s">
        <v>1005</v>
      </c>
      <c r="E8" s="246"/>
      <c r="F8" s="247"/>
      <c r="G8" s="247"/>
    </row>
    <row r="9" spans="1:9" ht="18.75" customHeight="1">
      <c r="C9" s="405" t="s">
        <v>6223</v>
      </c>
      <c r="D9" s="405"/>
      <c r="E9" s="405"/>
      <c r="F9" s="405"/>
      <c r="G9" s="248"/>
    </row>
    <row r="10" spans="1:9" s="244" customFormat="1" ht="11.25">
      <c r="B10" s="249"/>
      <c r="C10" s="247"/>
      <c r="D10" s="250" t="s">
        <v>6158</v>
      </c>
      <c r="E10" s="250"/>
      <c r="F10" s="247"/>
      <c r="G10" s="247"/>
    </row>
    <row r="11" spans="1:9">
      <c r="A11" s="251"/>
      <c r="B11" s="252"/>
      <c r="C11" s="253"/>
      <c r="D11" s="253"/>
      <c r="E11" s="253" t="s">
        <v>6220</v>
      </c>
      <c r="F11" s="253"/>
      <c r="G11" s="248"/>
    </row>
    <row r="12" spans="1:9" s="244" customFormat="1" ht="11.25">
      <c r="B12" s="254"/>
      <c r="C12" s="250" t="s">
        <v>6159</v>
      </c>
      <c r="D12" s="250"/>
      <c r="E12" s="250"/>
      <c r="F12" s="246" t="s">
        <v>53</v>
      </c>
      <c r="G12" s="250"/>
    </row>
    <row r="13" spans="1:9">
      <c r="A13" s="255"/>
      <c r="B13" s="233"/>
      <c r="C13" s="256" t="str">
        <f>Заполнить!B16</f>
        <v>20 січня 2020 року</v>
      </c>
      <c r="D13" s="253"/>
      <c r="E13" s="253"/>
      <c r="F13" s="253"/>
      <c r="G13" s="243"/>
    </row>
    <row r="14" spans="1:9" s="244" customFormat="1" ht="11.25">
      <c r="C14" s="257" t="s">
        <v>636</v>
      </c>
      <c r="D14" s="258"/>
      <c r="E14" s="259"/>
      <c r="F14" s="235" t="s">
        <v>6160</v>
      </c>
    </row>
    <row r="15" spans="1:9" ht="17.25" customHeight="1"/>
    <row r="16" spans="1:9" ht="21" customHeight="1">
      <c r="A16" s="406" t="s">
        <v>6161</v>
      </c>
      <c r="B16" s="406"/>
      <c r="C16" s="406"/>
      <c r="D16" s="406"/>
      <c r="E16" s="260" t="s">
        <v>6213</v>
      </c>
      <c r="F16" s="260"/>
    </row>
    <row r="17" spans="1:15" s="12" customFormat="1" ht="33" customHeight="1">
      <c r="A17" s="407" t="str">
        <f>CONCATENATE(Заполнить!$B$3,"  ",Заполнить!$B$2)</f>
        <v>04054334  Коломийська міська рада</v>
      </c>
      <c r="B17" s="407"/>
      <c r="C17" s="407"/>
      <c r="D17" s="407"/>
      <c r="E17" s="407"/>
      <c r="F17" s="407"/>
    </row>
    <row r="18" spans="1:15" s="12" customFormat="1" ht="12.75" customHeight="1">
      <c r="A18" s="436" t="s">
        <v>79</v>
      </c>
      <c r="B18" s="436"/>
      <c r="C18" s="436"/>
      <c r="D18" s="436"/>
      <c r="E18" s="436"/>
      <c r="F18" s="436"/>
      <c r="G18" s="19"/>
      <c r="H18" s="19"/>
      <c r="I18" s="19"/>
      <c r="J18" s="19"/>
    </row>
    <row r="19" spans="1:15" s="12" customFormat="1" ht="17.25" customHeight="1">
      <c r="A19" s="437" t="str">
        <f>Заполнить!$B$4</f>
        <v>м. Коломия</v>
      </c>
      <c r="B19" s="437"/>
      <c r="C19" s="437"/>
      <c r="D19" s="437"/>
      <c r="E19" s="437"/>
      <c r="F19" s="437"/>
      <c r="G19" s="19"/>
      <c r="H19" s="19"/>
      <c r="I19" s="19"/>
      <c r="J19" s="19"/>
    </row>
    <row r="20" spans="1:15" s="12" customFormat="1" ht="12.75" customHeight="1">
      <c r="A20" s="436" t="s">
        <v>46</v>
      </c>
      <c r="B20" s="436"/>
      <c r="C20" s="436"/>
      <c r="D20" s="436"/>
      <c r="E20" s="436"/>
      <c r="F20" s="436"/>
      <c r="G20" s="19"/>
      <c r="H20" s="19"/>
      <c r="I20" s="19"/>
      <c r="J20" s="19"/>
    </row>
    <row r="21" spans="1:15" s="12" customFormat="1" ht="15.75" customHeight="1">
      <c r="A21" s="438" t="str">
        <f>CONCATENATE("Вид бюджету  ",IF(Заполнить!$B$5=1,"ДЕРЖАВНИЙ","МІСЦЕВИЙ"))</f>
        <v>Вид бюджету  МІСЦЕВИЙ</v>
      </c>
      <c r="B21" s="438"/>
      <c r="C21" s="438"/>
      <c r="D21" s="438"/>
      <c r="E21" s="438"/>
      <c r="F21" s="438"/>
      <c r="G21" s="18"/>
      <c r="H21" s="18"/>
      <c r="I21" s="18"/>
      <c r="J21" s="18"/>
    </row>
    <row r="22" spans="1:15" s="12" customFormat="1" ht="48.75" customHeight="1">
      <c r="A22" s="439" t="str">
        <f>IF(Заполнить!B5=1,CONCATENATE("код та назва відомчої класифікації видатків та кредитування бюджету   ",Заполнить!$B$22,"  ",Заполнить!$C$22),CONCATENATE("код та назва відомчої класифікації видатків та кредитування бюджету  ",Заполнить!$B$21,"  ",Заполнить!$C$21))</f>
        <v>код та назва відомчої класифікації видатків та кредитування бюджету  01  Апарат (секретаріат) місцевої ради, Верховної Ради Автономної Республіки Крим, обласні, Київська та Севастопольська міські ради, районні ради і ради міст обласного та республіканського Автономної Республіки Крим, районного значення, селищні, сільські ради, районні ради у міста</v>
      </c>
      <c r="B22" s="439"/>
      <c r="C22" s="439"/>
      <c r="D22" s="439"/>
      <c r="E22" s="439"/>
      <c r="F22" s="439"/>
      <c r="G22" s="18"/>
      <c r="H22" s="18"/>
      <c r="I22" s="18"/>
      <c r="J22" s="18"/>
    </row>
    <row r="23" spans="1:15" s="12" customFormat="1" ht="21" customHeight="1">
      <c r="A23" s="439" t="str">
        <f>IF(Заполнить!$B$5=1,CONCATENATE("код та назва програмної класифікації видатків та кредитування державного бюджету  ",Заполнить!$B$23,"  ",Заполнить!$D$23),CONCATENATE("код та назва програмної класифікації видатків та кредитування державного бюджету  "))</f>
        <v xml:space="preserve">код та назва програмної класифікації видатків та кредитування державного бюджету  </v>
      </c>
      <c r="B23" s="439"/>
      <c r="C23" s="439"/>
      <c r="D23" s="439"/>
      <c r="E23" s="439"/>
      <c r="F23" s="439"/>
      <c r="G23" s="18"/>
      <c r="H23" s="18"/>
      <c r="I23" s="18"/>
      <c r="J23" s="18"/>
    </row>
    <row r="24" spans="1:15" s="23" customFormat="1" ht="33" customHeight="1">
      <c r="A24" s="440" t="str">
        <f>IF(Заполнить!$B$5=2,CONCATENATE("(код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",Заполнить!$B$23,"  ",Заполнить!$D$23,")"),CONCATENATE("(код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___________",")"))</f>
        <v>(код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0110150  )</v>
      </c>
      <c r="B24" s="440"/>
      <c r="C24" s="440"/>
      <c r="D24" s="440"/>
      <c r="E24" s="440"/>
      <c r="F24" s="440"/>
      <c r="G24" s="18"/>
      <c r="H24" s="18"/>
      <c r="I24" s="18"/>
      <c r="J24" s="18"/>
      <c r="K24" s="12"/>
      <c r="L24" s="12"/>
      <c r="M24" s="12"/>
      <c r="N24" s="12"/>
      <c r="O24" s="12"/>
    </row>
    <row r="25" spans="1:15" ht="14.25" customHeight="1">
      <c r="A25" s="261"/>
      <c r="B25" s="261"/>
      <c r="C25" s="261"/>
      <c r="D25" s="261"/>
      <c r="E25" s="262"/>
      <c r="F25" s="263" t="s">
        <v>635</v>
      </c>
    </row>
    <row r="26" spans="1:15" hidden="1">
      <c r="A26" s="413" t="s">
        <v>6162</v>
      </c>
      <c r="B26" s="415" t="s">
        <v>6163</v>
      </c>
      <c r="C26" s="416"/>
      <c r="D26" s="419" t="s">
        <v>61</v>
      </c>
      <c r="E26" s="264"/>
      <c r="F26" s="264"/>
    </row>
    <row r="27" spans="1:15" ht="31.5">
      <c r="A27" s="414"/>
      <c r="B27" s="417"/>
      <c r="C27" s="418"/>
      <c r="D27" s="420"/>
      <c r="E27" s="119" t="s">
        <v>62</v>
      </c>
      <c r="F27" s="119" t="s">
        <v>6164</v>
      </c>
    </row>
    <row r="28" spans="1:15">
      <c r="A28" s="265">
        <v>1</v>
      </c>
      <c r="B28" s="421">
        <v>2</v>
      </c>
      <c r="C28" s="421"/>
      <c r="D28" s="265">
        <v>3</v>
      </c>
      <c r="E28" s="265">
        <v>4</v>
      </c>
      <c r="F28" s="265">
        <v>5</v>
      </c>
    </row>
    <row r="29" spans="1:15">
      <c r="A29" s="266" t="s">
        <v>6165</v>
      </c>
      <c r="B29" s="422" t="s">
        <v>69</v>
      </c>
      <c r="C29" s="422"/>
      <c r="D29" s="268">
        <f>D30</f>
        <v>0</v>
      </c>
      <c r="E29" s="268">
        <f>E30</f>
        <v>300000</v>
      </c>
      <c r="F29" s="268">
        <f>D29+E29</f>
        <v>300000</v>
      </c>
      <c r="H29" s="269"/>
    </row>
    <row r="30" spans="1:15" ht="22.5" customHeight="1">
      <c r="A30" s="266" t="s">
        <v>6166</v>
      </c>
      <c r="B30" s="422" t="s">
        <v>968</v>
      </c>
      <c r="C30" s="422"/>
      <c r="D30" s="268">
        <f>D31+D36+D61+D43</f>
        <v>0</v>
      </c>
      <c r="E30" s="268">
        <f>E31+E36+E64+E78</f>
        <v>300000</v>
      </c>
      <c r="F30" s="268">
        <f>D30+E30</f>
        <v>300000</v>
      </c>
    </row>
    <row r="31" spans="1:15">
      <c r="A31" s="270"/>
      <c r="B31" s="423" t="s">
        <v>969</v>
      </c>
      <c r="C31" s="423"/>
      <c r="D31" s="268"/>
      <c r="E31" s="272"/>
      <c r="F31" s="268"/>
    </row>
    <row r="32" spans="1:15">
      <c r="A32" s="270"/>
      <c r="B32" s="424" t="s">
        <v>970</v>
      </c>
      <c r="C32" s="425"/>
      <c r="D32" s="272"/>
      <c r="E32" s="272"/>
      <c r="F32" s="268"/>
    </row>
    <row r="33" spans="1:6">
      <c r="A33" s="270"/>
      <c r="B33" s="426" t="s">
        <v>971</v>
      </c>
      <c r="C33" s="427"/>
      <c r="D33" s="272"/>
      <c r="E33" s="272"/>
      <c r="F33" s="268"/>
    </row>
    <row r="34" spans="1:6">
      <c r="A34" s="270"/>
      <c r="B34" s="426" t="s">
        <v>6167</v>
      </c>
      <c r="C34" s="427"/>
      <c r="D34" s="272"/>
      <c r="E34" s="272"/>
      <c r="F34" s="268"/>
    </row>
    <row r="35" spans="1:6">
      <c r="A35" s="270"/>
      <c r="B35" s="423" t="s">
        <v>972</v>
      </c>
      <c r="C35" s="423"/>
      <c r="D35" s="272"/>
      <c r="E35" s="233"/>
      <c r="F35" s="268"/>
    </row>
    <row r="36" spans="1:6">
      <c r="A36" s="273"/>
      <c r="B36" s="423" t="s">
        <v>973</v>
      </c>
      <c r="C36" s="423"/>
      <c r="D36" s="268"/>
      <c r="E36" s="268"/>
      <c r="F36" s="268"/>
    </row>
    <row r="37" spans="1:6" s="277" customFormat="1" ht="17.100000000000001" customHeight="1">
      <c r="A37" s="274"/>
      <c r="B37" s="428" t="s">
        <v>974</v>
      </c>
      <c r="C37" s="428"/>
      <c r="D37" s="272"/>
      <c r="E37" s="275"/>
      <c r="F37" s="276"/>
    </row>
    <row r="38" spans="1:6">
      <c r="A38" s="278"/>
      <c r="B38" s="429" t="s">
        <v>49</v>
      </c>
      <c r="C38" s="429"/>
      <c r="D38" s="272"/>
      <c r="E38" s="272"/>
      <c r="F38" s="268"/>
    </row>
    <row r="39" spans="1:6">
      <c r="A39" s="270"/>
      <c r="B39" s="429" t="s">
        <v>41</v>
      </c>
      <c r="C39" s="429"/>
      <c r="D39" s="272"/>
      <c r="E39" s="268"/>
      <c r="F39" s="268"/>
    </row>
    <row r="40" spans="1:6">
      <c r="A40" s="270"/>
      <c r="B40" s="429" t="s">
        <v>634</v>
      </c>
      <c r="C40" s="429"/>
      <c r="D40" s="272"/>
      <c r="E40" s="272"/>
      <c r="F40" s="268"/>
    </row>
    <row r="41" spans="1:6">
      <c r="A41" s="280"/>
      <c r="B41" s="424" t="s">
        <v>78</v>
      </c>
      <c r="C41" s="425"/>
      <c r="D41" s="272"/>
      <c r="E41" s="272"/>
      <c r="F41" s="268"/>
    </row>
    <row r="42" spans="1:6" ht="19.5" customHeight="1">
      <c r="A42" s="270"/>
      <c r="B42" s="430" t="s">
        <v>975</v>
      </c>
      <c r="C42" s="423"/>
      <c r="D42" s="272"/>
      <c r="E42" s="272"/>
      <c r="F42" s="268"/>
    </row>
    <row r="43" spans="1:6">
      <c r="A43" s="270"/>
      <c r="B43" s="423" t="s">
        <v>42</v>
      </c>
      <c r="C43" s="423"/>
      <c r="D43" s="268"/>
      <c r="E43" s="281"/>
      <c r="F43" s="268"/>
    </row>
    <row r="44" spans="1:6">
      <c r="A44" s="270"/>
      <c r="B44" s="429" t="s">
        <v>976</v>
      </c>
      <c r="C44" s="429"/>
      <c r="D44" s="272"/>
      <c r="E44" s="272"/>
      <c r="F44" s="268"/>
    </row>
    <row r="45" spans="1:6">
      <c r="A45" s="270"/>
      <c r="B45" s="429" t="s">
        <v>977</v>
      </c>
      <c r="C45" s="429"/>
      <c r="D45" s="272"/>
      <c r="E45" s="272"/>
      <c r="F45" s="268"/>
    </row>
    <row r="46" spans="1:6">
      <c r="A46" s="270"/>
      <c r="B46" s="429" t="s">
        <v>978</v>
      </c>
      <c r="C46" s="429"/>
      <c r="D46" s="272"/>
      <c r="E46" s="272"/>
      <c r="F46" s="268"/>
    </row>
    <row r="47" spans="1:6">
      <c r="A47" s="270"/>
      <c r="B47" s="429" t="s">
        <v>979</v>
      </c>
      <c r="C47" s="429"/>
      <c r="D47" s="272"/>
      <c r="E47" s="272"/>
      <c r="F47" s="268"/>
    </row>
    <row r="48" spans="1:6">
      <c r="A48" s="278"/>
      <c r="B48" s="429" t="s">
        <v>6168</v>
      </c>
      <c r="C48" s="429"/>
      <c r="D48" s="282"/>
      <c r="E48" s="282"/>
      <c r="F48" s="283"/>
    </row>
    <row r="49" spans="1:6">
      <c r="A49" s="278"/>
      <c r="B49" s="423" t="s">
        <v>6169</v>
      </c>
      <c r="C49" s="423"/>
      <c r="D49" s="282"/>
      <c r="E49" s="282"/>
      <c r="F49" s="283"/>
    </row>
    <row r="50" spans="1:6" ht="35.25" customHeight="1">
      <c r="A50" s="270"/>
      <c r="B50" s="429" t="s">
        <v>75</v>
      </c>
      <c r="C50" s="429"/>
      <c r="D50" s="272"/>
      <c r="E50" s="282"/>
      <c r="F50" s="268"/>
    </row>
    <row r="51" spans="1:6" ht="18.75" customHeight="1">
      <c r="A51" s="270"/>
      <c r="B51" s="431" t="s">
        <v>6170</v>
      </c>
      <c r="C51" s="432"/>
      <c r="D51" s="284"/>
      <c r="E51" s="284"/>
      <c r="F51" s="283"/>
    </row>
    <row r="52" spans="1:6" ht="19.5" customHeight="1">
      <c r="A52" s="270"/>
      <c r="B52" s="426" t="s">
        <v>6171</v>
      </c>
      <c r="C52" s="427"/>
      <c r="D52" s="284"/>
      <c r="E52" s="284"/>
      <c r="F52" s="283"/>
    </row>
    <row r="53" spans="1:6" ht="17.25" customHeight="1">
      <c r="A53" s="270"/>
      <c r="B53" s="426" t="s">
        <v>6172</v>
      </c>
      <c r="C53" s="427"/>
      <c r="D53" s="284"/>
      <c r="E53" s="284"/>
      <c r="F53" s="283"/>
    </row>
    <row r="54" spans="1:6">
      <c r="A54" s="270"/>
      <c r="B54" s="433" t="s">
        <v>983</v>
      </c>
      <c r="C54" s="433"/>
      <c r="D54" s="286"/>
      <c r="E54" s="286"/>
      <c r="F54" s="283"/>
    </row>
    <row r="55" spans="1:6" ht="36.75" customHeight="1">
      <c r="A55" s="270"/>
      <c r="B55" s="426" t="s">
        <v>984</v>
      </c>
      <c r="C55" s="427"/>
      <c r="D55" s="286"/>
      <c r="E55" s="286"/>
      <c r="F55" s="283"/>
    </row>
    <row r="56" spans="1:6" ht="39.75" customHeight="1">
      <c r="A56" s="270"/>
      <c r="B56" s="426" t="s">
        <v>54</v>
      </c>
      <c r="C56" s="427"/>
      <c r="D56" s="286"/>
      <c r="E56" s="286"/>
      <c r="F56" s="283"/>
    </row>
    <row r="57" spans="1:6">
      <c r="A57" s="270"/>
      <c r="B57" s="426" t="s">
        <v>1001</v>
      </c>
      <c r="C57" s="427"/>
      <c r="D57" s="286"/>
      <c r="E57" s="286"/>
      <c r="F57" s="283"/>
    </row>
    <row r="58" spans="1:6">
      <c r="A58" s="270"/>
      <c r="B58" s="423" t="s">
        <v>985</v>
      </c>
      <c r="C58" s="423"/>
      <c r="D58" s="272"/>
      <c r="E58" s="272"/>
      <c r="F58" s="268"/>
    </row>
    <row r="59" spans="1:6">
      <c r="A59" s="270"/>
      <c r="B59" s="429" t="s">
        <v>986</v>
      </c>
      <c r="C59" s="429"/>
      <c r="D59" s="282"/>
      <c r="E59" s="282"/>
      <c r="F59" s="283"/>
    </row>
    <row r="60" spans="1:6">
      <c r="A60" s="270"/>
      <c r="B60" s="429" t="s">
        <v>987</v>
      </c>
      <c r="C60" s="429"/>
      <c r="D60" s="282"/>
      <c r="E60" s="282"/>
      <c r="F60" s="283"/>
    </row>
    <row r="61" spans="1:6">
      <c r="A61" s="278"/>
      <c r="B61" s="429" t="s">
        <v>988</v>
      </c>
      <c r="C61" s="429"/>
      <c r="D61" s="272"/>
      <c r="E61" s="272"/>
      <c r="F61" s="268"/>
    </row>
    <row r="62" spans="1:6">
      <c r="A62" s="287"/>
      <c r="B62" s="423" t="s">
        <v>1002</v>
      </c>
      <c r="C62" s="423"/>
      <c r="D62" s="286"/>
      <c r="E62" s="286"/>
      <c r="F62" s="284"/>
    </row>
    <row r="63" spans="1:6" ht="17.25" customHeight="1">
      <c r="A63" s="270" t="s">
        <v>6173</v>
      </c>
      <c r="B63" s="434" t="s">
        <v>990</v>
      </c>
      <c r="C63" s="435"/>
      <c r="D63" s="286"/>
      <c r="E63" s="286"/>
      <c r="F63" s="286"/>
    </row>
    <row r="64" spans="1:6">
      <c r="A64" s="278"/>
      <c r="B64" s="433" t="s">
        <v>43</v>
      </c>
      <c r="C64" s="433"/>
      <c r="D64" s="288"/>
      <c r="E64" s="286"/>
      <c r="F64" s="288"/>
    </row>
    <row r="65" spans="1:6" ht="33.75" customHeight="1">
      <c r="A65" s="271"/>
      <c r="B65" s="423" t="s">
        <v>50</v>
      </c>
      <c r="C65" s="423"/>
      <c r="D65" s="286"/>
      <c r="E65" s="286"/>
      <c r="F65" s="286"/>
    </row>
    <row r="66" spans="1:6">
      <c r="A66" s="271"/>
      <c r="B66" s="423" t="s">
        <v>60</v>
      </c>
      <c r="C66" s="423"/>
      <c r="D66" s="289"/>
      <c r="E66" s="289"/>
      <c r="F66" s="289"/>
    </row>
    <row r="67" spans="1:6">
      <c r="A67" s="279"/>
      <c r="B67" s="429" t="s">
        <v>991</v>
      </c>
      <c r="C67" s="429"/>
      <c r="D67" s="286"/>
      <c r="E67" s="286"/>
      <c r="F67" s="286"/>
    </row>
    <row r="68" spans="1:6">
      <c r="A68" s="279"/>
      <c r="B68" s="429" t="s">
        <v>6174</v>
      </c>
      <c r="C68" s="429"/>
      <c r="D68" s="286"/>
      <c r="E68" s="286"/>
      <c r="F68" s="286"/>
    </row>
    <row r="69" spans="1:6">
      <c r="A69" s="279"/>
      <c r="B69" s="423" t="s">
        <v>70</v>
      </c>
      <c r="C69" s="423"/>
      <c r="D69" s="286"/>
      <c r="E69" s="286"/>
      <c r="F69" s="286"/>
    </row>
    <row r="70" spans="1:6">
      <c r="A70" s="271"/>
      <c r="B70" s="429" t="s">
        <v>993</v>
      </c>
      <c r="C70" s="429"/>
      <c r="D70" s="286"/>
      <c r="E70" s="286"/>
      <c r="F70" s="286"/>
    </row>
    <row r="71" spans="1:6">
      <c r="A71" s="267"/>
      <c r="B71" s="429" t="s">
        <v>994</v>
      </c>
      <c r="C71" s="429"/>
      <c r="D71" s="286"/>
      <c r="E71" s="286"/>
      <c r="F71" s="286"/>
    </row>
    <row r="72" spans="1:6" ht="18.75" customHeight="1">
      <c r="A72" s="267"/>
      <c r="B72" s="424" t="s">
        <v>71</v>
      </c>
      <c r="C72" s="425"/>
      <c r="D72" s="289"/>
      <c r="E72" s="289"/>
      <c r="F72" s="289"/>
    </row>
    <row r="73" spans="1:6" ht="15.75" customHeight="1">
      <c r="A73" s="267"/>
      <c r="B73" s="426" t="s">
        <v>995</v>
      </c>
      <c r="C73" s="427"/>
      <c r="D73" s="289"/>
      <c r="E73" s="289"/>
      <c r="F73" s="289"/>
    </row>
    <row r="74" spans="1:6" ht="23.1" customHeight="1">
      <c r="A74" s="267"/>
      <c r="B74" s="426" t="s">
        <v>6175</v>
      </c>
      <c r="C74" s="427"/>
      <c r="D74" s="289"/>
      <c r="E74" s="289"/>
      <c r="F74" s="289"/>
    </row>
    <row r="75" spans="1:6" ht="20.100000000000001" customHeight="1">
      <c r="A75" s="285"/>
      <c r="B75" s="429" t="s">
        <v>997</v>
      </c>
      <c r="C75" s="429"/>
      <c r="D75" s="286"/>
      <c r="E75" s="286"/>
      <c r="F75" s="286"/>
    </row>
    <row r="76" spans="1:6" ht="17.25" customHeight="1">
      <c r="A76" s="285"/>
      <c r="B76" s="424" t="s">
        <v>51</v>
      </c>
      <c r="C76" s="425"/>
      <c r="D76" s="290"/>
      <c r="E76" s="290"/>
      <c r="F76" s="290"/>
    </row>
    <row r="77" spans="1:6" ht="21.75" customHeight="1">
      <c r="A77" s="285"/>
      <c r="B77" s="424" t="s">
        <v>998</v>
      </c>
      <c r="C77" s="425"/>
      <c r="D77" s="290"/>
      <c r="E77" s="290"/>
      <c r="F77" s="290"/>
    </row>
    <row r="78" spans="1:6" ht="20.25" customHeight="1">
      <c r="A78" s="271"/>
      <c r="B78" s="433" t="s">
        <v>44</v>
      </c>
      <c r="C78" s="433"/>
      <c r="D78" s="290"/>
      <c r="E78" s="272">
        <f>E79</f>
        <v>300000</v>
      </c>
      <c r="F78" s="268">
        <f>E78</f>
        <v>300000</v>
      </c>
    </row>
    <row r="79" spans="1:6" ht="33.75" customHeight="1">
      <c r="A79" s="271"/>
      <c r="B79" s="429" t="s">
        <v>55</v>
      </c>
      <c r="C79" s="429"/>
      <c r="D79" s="272"/>
      <c r="E79" s="272">
        <v>300000</v>
      </c>
      <c r="F79" s="268">
        <f>E79</f>
        <v>300000</v>
      </c>
    </row>
    <row r="80" spans="1:6" ht="36.75" customHeight="1">
      <c r="A80" s="271"/>
      <c r="B80" s="426" t="s">
        <v>999</v>
      </c>
      <c r="C80" s="427"/>
      <c r="D80" s="290"/>
      <c r="E80" s="290"/>
      <c r="F80" s="290"/>
    </row>
    <row r="81" spans="1:8" ht="35.1" customHeight="1">
      <c r="A81" s="271"/>
      <c r="B81" s="426" t="s">
        <v>1003</v>
      </c>
      <c r="C81" s="427"/>
      <c r="D81" s="290"/>
      <c r="E81" s="290"/>
      <c r="F81" s="290"/>
    </row>
    <row r="82" spans="1:8">
      <c r="A82" s="279"/>
      <c r="B82" s="429" t="s">
        <v>56</v>
      </c>
      <c r="C82" s="429"/>
      <c r="D82" s="290"/>
      <c r="E82" s="290"/>
      <c r="F82" s="290"/>
    </row>
    <row r="83" spans="1:8" ht="20.25" customHeight="1">
      <c r="A83" s="266" t="s">
        <v>6176</v>
      </c>
      <c r="B83" s="434" t="s">
        <v>6177</v>
      </c>
      <c r="C83" s="435"/>
      <c r="D83" s="290"/>
      <c r="E83" s="290"/>
      <c r="F83" s="290"/>
    </row>
    <row r="84" spans="1:8" ht="37.5" customHeight="1">
      <c r="A84" s="266"/>
      <c r="B84" s="426" t="s">
        <v>6178</v>
      </c>
      <c r="C84" s="427"/>
      <c r="D84" s="290"/>
      <c r="E84" s="290"/>
      <c r="F84" s="290"/>
    </row>
    <row r="85" spans="1:8">
      <c r="A85" s="266"/>
      <c r="B85" s="426" t="s">
        <v>6179</v>
      </c>
      <c r="C85" s="427"/>
      <c r="D85" s="290"/>
      <c r="E85" s="290"/>
      <c r="F85" s="290"/>
    </row>
    <row r="86" spans="1:8">
      <c r="A86" s="291"/>
      <c r="B86" s="429" t="s">
        <v>6180</v>
      </c>
      <c r="C86" s="429"/>
      <c r="D86" s="290"/>
      <c r="E86" s="290"/>
      <c r="F86" s="292"/>
    </row>
    <row r="87" spans="1:8" ht="15.75" customHeight="1">
      <c r="A87" s="266" t="s">
        <v>6181</v>
      </c>
      <c r="B87" s="434" t="s">
        <v>6182</v>
      </c>
      <c r="C87" s="435"/>
      <c r="D87" s="290"/>
      <c r="E87" s="290"/>
      <c r="F87" s="292"/>
    </row>
    <row r="88" spans="1:8">
      <c r="A88" s="291"/>
      <c r="B88" s="429" t="s">
        <v>989</v>
      </c>
      <c r="C88" s="429"/>
      <c r="D88" s="290"/>
      <c r="E88" s="290"/>
      <c r="F88" s="290"/>
    </row>
    <row r="90" spans="1:8" s="12" customFormat="1" ht="15">
      <c r="B90" s="147" t="s">
        <v>74</v>
      </c>
      <c r="C90" s="94"/>
      <c r="D90" s="103"/>
      <c r="E90" s="371" t="str">
        <f>Заполнить!B11</f>
        <v>Марія БУРТИК</v>
      </c>
      <c r="F90" s="371"/>
      <c r="G90" s="18"/>
    </row>
    <row r="91" spans="1:8" s="54" customFormat="1" ht="12.75" customHeight="1">
      <c r="B91" s="104"/>
      <c r="C91" s="90" t="s">
        <v>40</v>
      </c>
      <c r="D91" s="105"/>
      <c r="E91" s="364" t="s">
        <v>53</v>
      </c>
      <c r="F91" s="364"/>
      <c r="G91" s="53"/>
    </row>
    <row r="92" spans="1:8" s="12" customFormat="1" ht="30">
      <c r="B92" s="149" t="s">
        <v>1858</v>
      </c>
      <c r="C92" s="94"/>
      <c r="D92" s="103"/>
      <c r="E92" s="371" t="str">
        <f>Заполнить!B12</f>
        <v>Галина ВЛАДИКА</v>
      </c>
      <c r="F92" s="371"/>
      <c r="G92" s="18"/>
    </row>
    <row r="93" spans="1:8" s="54" customFormat="1" ht="11.25">
      <c r="B93" s="106"/>
      <c r="C93" s="90" t="s">
        <v>40</v>
      </c>
      <c r="D93" s="105"/>
      <c r="E93" s="364" t="s">
        <v>53</v>
      </c>
      <c r="F93" s="364"/>
      <c r="G93" s="53"/>
    </row>
    <row r="94" spans="1:8" s="12" customFormat="1" ht="15">
      <c r="B94" s="107" t="str">
        <f>Заполнить!$B$17</f>
        <v>20 січня 2020 року</v>
      </c>
      <c r="C94" s="108"/>
      <c r="D94" s="96"/>
      <c r="E94" s="368"/>
      <c r="F94" s="368"/>
      <c r="G94" s="370"/>
      <c r="H94" s="370"/>
    </row>
    <row r="95" spans="1:8" s="55" customFormat="1" ht="11.25">
      <c r="B95" s="109" t="s">
        <v>636</v>
      </c>
      <c r="C95" s="110"/>
      <c r="D95" s="111"/>
      <c r="E95" s="111"/>
      <c r="F95" s="112"/>
    </row>
  </sheetData>
  <mergeCells count="86">
    <mergeCell ref="A23:F23"/>
    <mergeCell ref="A24:F24"/>
    <mergeCell ref="E90:F90"/>
    <mergeCell ref="E91:F91"/>
    <mergeCell ref="E92:F92"/>
    <mergeCell ref="B86:C86"/>
    <mergeCell ref="B87:C87"/>
    <mergeCell ref="B88:C88"/>
    <mergeCell ref="B77:C77"/>
    <mergeCell ref="B65:C65"/>
    <mergeCell ref="B66:C66"/>
    <mergeCell ref="B78:C78"/>
    <mergeCell ref="B67:C67"/>
    <mergeCell ref="B68:C68"/>
    <mergeCell ref="B69:C69"/>
    <mergeCell ref="B70:C70"/>
    <mergeCell ref="A18:F18"/>
    <mergeCell ref="A19:F19"/>
    <mergeCell ref="A20:F20"/>
    <mergeCell ref="A21:F21"/>
    <mergeCell ref="A22:F22"/>
    <mergeCell ref="E94:F94"/>
    <mergeCell ref="G94:H94"/>
    <mergeCell ref="B79:C79"/>
    <mergeCell ref="B80:C80"/>
    <mergeCell ref="B81:C81"/>
    <mergeCell ref="B82:C82"/>
    <mergeCell ref="B83:C83"/>
    <mergeCell ref="B84:C84"/>
    <mergeCell ref="B85:C85"/>
    <mergeCell ref="E93:F93"/>
    <mergeCell ref="B76:C76"/>
    <mergeCell ref="B60:C60"/>
    <mergeCell ref="B61:C61"/>
    <mergeCell ref="B62:C62"/>
    <mergeCell ref="B63:C63"/>
    <mergeCell ref="B64:C64"/>
    <mergeCell ref="B71:C71"/>
    <mergeCell ref="B72:C72"/>
    <mergeCell ref="B73:C73"/>
    <mergeCell ref="B74:C74"/>
    <mergeCell ref="B75:C75"/>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A26:A27"/>
    <mergeCell ref="B26:C27"/>
    <mergeCell ref="D26:D27"/>
    <mergeCell ref="B28:C28"/>
    <mergeCell ref="B29:C29"/>
    <mergeCell ref="C9:F9"/>
    <mergeCell ref="A16:D16"/>
    <mergeCell ref="A17:F17"/>
    <mergeCell ref="C1:F1"/>
    <mergeCell ref="C2:F2"/>
    <mergeCell ref="C3:F3"/>
    <mergeCell ref="C6:D6"/>
    <mergeCell ref="E6:F6"/>
    <mergeCell ref="C7:F7"/>
  </mergeCells>
  <pageMargins left="0.7" right="0.7" top="0.75" bottom="0.75" header="0.3" footer="0.3"/>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2</vt:i4>
      </vt:variant>
    </vt:vector>
  </HeadingPairs>
  <TitlesOfParts>
    <vt:vector size="19" baseType="lpstr">
      <vt:lpstr>ДовидникКВК(месн)</vt:lpstr>
      <vt:lpstr>ДовидникКПК</vt:lpstr>
      <vt:lpstr>ДовидникКФК</vt:lpstr>
      <vt:lpstr>ДовидникКВК(ГОС)</vt:lpstr>
      <vt:lpstr>КПКВМБ</vt:lpstr>
      <vt:lpstr>Заполнить</vt:lpstr>
      <vt:lpstr>кошторис</vt:lpstr>
      <vt:lpstr>план</vt:lpstr>
      <vt:lpstr>план використання</vt:lpstr>
      <vt:lpstr>помісячний план</vt:lpstr>
      <vt:lpstr>кошторисні призначення</vt:lpstr>
      <vt:lpstr>ПланСФ</vt:lpstr>
      <vt:lpstr>Зведення СФ</vt:lpstr>
      <vt:lpstr>ДовДоходів</vt:lpstr>
      <vt:lpstr>ДовФінансування</vt:lpstr>
      <vt:lpstr>ДовКЕКВ</vt:lpstr>
      <vt:lpstr>ДовКреди</vt:lpstr>
      <vt:lpstr>кошторис!Заголовки_для_печати</vt:lpstr>
      <vt:lpstr>кошторис!Область_печати</vt:lpstr>
    </vt:vector>
  </TitlesOfParts>
  <Company>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Фещук</dc:creator>
  <cp:lastModifiedBy>Admin</cp:lastModifiedBy>
  <cp:lastPrinted>2020-01-31T07:38:31Z</cp:lastPrinted>
  <dcterms:created xsi:type="dcterms:W3CDTF">1999-07-07T07:42:48Z</dcterms:created>
  <dcterms:modified xsi:type="dcterms:W3CDTF">2020-02-26T09:16:24Z</dcterms:modified>
</cp:coreProperties>
</file>