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05" windowWidth="27720" windowHeight="11805"/>
  </bookViews>
  <sheets>
    <sheet name="звіт з 01.01.2020" sheetId="1" r:id="rId1"/>
  </sheets>
  <definedNames>
    <definedName name="_xlnm.Print_Area" localSheetId="0">'звіт з 01.01.2020'!$A$1:$M$128</definedName>
  </definedNames>
  <calcPr calcId="125725"/>
</workbook>
</file>

<file path=xl/calcChain.xml><?xml version="1.0" encoding="utf-8"?>
<calcChain xmlns="http://schemas.openxmlformats.org/spreadsheetml/2006/main">
  <c r="L117" i="1"/>
  <c r="M117" s="1"/>
  <c r="J117"/>
  <c r="L114"/>
  <c r="M114" s="1"/>
  <c r="J114"/>
  <c r="L113"/>
  <c r="M113" s="1"/>
  <c r="J113"/>
  <c r="M110"/>
  <c r="L110"/>
  <c r="J110"/>
  <c r="G110"/>
  <c r="L109"/>
  <c r="M109" s="1"/>
  <c r="J109"/>
  <c r="L107"/>
  <c r="M107" s="1"/>
  <c r="J107"/>
  <c r="K102"/>
  <c r="M102" s="1"/>
  <c r="J102"/>
  <c r="K99"/>
  <c r="M99" s="1"/>
  <c r="J99"/>
  <c r="K98"/>
  <c r="M98" s="1"/>
  <c r="J98"/>
  <c r="K97"/>
  <c r="M97" s="1"/>
  <c r="J97"/>
  <c r="K94"/>
  <c r="M94" s="1"/>
  <c r="J94"/>
  <c r="K93"/>
  <c r="M93" s="1"/>
  <c r="J93"/>
  <c r="K92"/>
  <c r="M92" s="1"/>
  <c r="J92"/>
  <c r="K89"/>
  <c r="M89" s="1"/>
  <c r="J89"/>
  <c r="K88"/>
  <c r="M88" s="1"/>
  <c r="J88"/>
  <c r="K87"/>
  <c r="M87" s="1"/>
  <c r="J87"/>
  <c r="K86"/>
  <c r="M86" s="1"/>
  <c r="J86"/>
  <c r="K85"/>
  <c r="M85" s="1"/>
  <c r="J85"/>
  <c r="K84"/>
  <c r="M84" s="1"/>
  <c r="J84"/>
  <c r="K83"/>
  <c r="M83" s="1"/>
  <c r="J83"/>
  <c r="K78"/>
  <c r="M78" s="1"/>
  <c r="J78"/>
  <c r="K75"/>
  <c r="M75" s="1"/>
  <c r="J75"/>
  <c r="M74"/>
  <c r="K74"/>
  <c r="J74"/>
  <c r="K71"/>
  <c r="M71" s="1"/>
  <c r="J71"/>
  <c r="K70"/>
  <c r="M70" s="1"/>
  <c r="J70"/>
  <c r="K69"/>
  <c r="M69" s="1"/>
  <c r="J69"/>
  <c r="K68"/>
  <c r="M68" s="1"/>
  <c r="J68"/>
  <c r="K67"/>
  <c r="M67" s="1"/>
  <c r="J67"/>
  <c r="K66"/>
  <c r="M66" s="1"/>
  <c r="J66"/>
  <c r="K65"/>
  <c r="M65" s="1"/>
  <c r="J65"/>
  <c r="K64"/>
  <c r="M64" s="1"/>
  <c r="J64"/>
  <c r="K63"/>
  <c r="M63" s="1"/>
  <c r="J63"/>
  <c r="K62"/>
  <c r="M62" s="1"/>
  <c r="J62"/>
  <c r="K59"/>
  <c r="M59" s="1"/>
  <c r="J59"/>
  <c r="M58"/>
  <c r="K58"/>
  <c r="J58"/>
  <c r="K57"/>
  <c r="M57" s="1"/>
  <c r="J57"/>
  <c r="K56"/>
  <c r="M56" s="1"/>
  <c r="J56"/>
  <c r="I37"/>
  <c r="H37"/>
  <c r="J37" s="1"/>
  <c r="F37"/>
  <c r="L37" s="1"/>
  <c r="E37"/>
  <c r="L36"/>
  <c r="K36"/>
  <c r="J36"/>
  <c r="G36"/>
  <c r="M36" s="1"/>
  <c r="L34"/>
  <c r="K34"/>
  <c r="J34"/>
  <c r="G34"/>
  <c r="L33"/>
  <c r="K33"/>
  <c r="J33"/>
  <c r="G33"/>
  <c r="G37" s="1"/>
  <c r="M34" l="1"/>
  <c r="M37"/>
  <c r="M33"/>
  <c r="K37"/>
</calcChain>
</file>

<file path=xl/sharedStrings.xml><?xml version="1.0" encoding="utf-8"?>
<sst xmlns="http://schemas.openxmlformats.org/spreadsheetml/2006/main" count="240" uniqueCount="138">
  <si>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</si>
  <si>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</si>
  <si>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r>
      <t>про виконання паспорта 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 рік</t>
    </r>
  </si>
  <si>
    <t>1.</t>
  </si>
  <si>
    <t>Управління комунального господарства Коломийської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</si>
  <si>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</si>
  <si>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</si>
  <si>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</si>
  <si>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</si>
  <si>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</si>
  <si>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0160</t>
  </si>
  <si>
    <t>0111</t>
  </si>
  <si>
    <t>Керівництво та управління у сфері управління комунального господарства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</si>
  <si>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</si>
  <si>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</si>
  <si>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</si>
  <si>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</si>
  <si>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</si>
  <si>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Реалізація наданих законодавством повноважень</t>
  </si>
  <si>
    <t>5. Мета бюджетної програми</t>
  </si>
  <si>
    <t xml:space="preserve">Керівництво і управління у сфері комунального господарства м.Коломиї </t>
  </si>
  <si>
    <t>6. Завдання бюджетної програми</t>
  </si>
  <si>
    <t>Завдання</t>
  </si>
  <si>
    <t xml:space="preserve"> організаційне, інформаційно-аналітичне та матеріально-технічне забезпечення діяльності управління</t>
  </si>
  <si>
    <t>оновлення основних засобів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</si>
  <si>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</si>
  <si>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</si>
  <si>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</si>
  <si>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</si>
  <si>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</si>
  <si>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</si>
  <si>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</si>
  <si>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</si>
  <si>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</si>
  <si>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1. Організаційне, інформаційно-аналітичне та матеріально-технічне забезпечення діяльності управління</t>
  </si>
  <si>
    <t>Забезпечити керівництво і управління у сфері комунального господарства м.Коломиї</t>
  </si>
  <si>
    <t>Забезпечення збереження енергоресурсів</t>
  </si>
  <si>
    <t xml:space="preserve"> 2. Оновлення основних засобів</t>
  </si>
  <si>
    <t>Забезпечити оновлення основних засобів (придбання обладнання)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</si>
  <si>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</si>
  <si>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</si>
  <si>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</si>
  <si>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</si>
  <si>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</si>
  <si>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</si>
  <si>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</si>
  <si>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</si>
  <si>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</si>
  <si>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1.1 Забезпечити керівництво та управління у сфері комунального господарства м.Коломиї</t>
  </si>
  <si>
    <t>затрат</t>
  </si>
  <si>
    <t>кількість працівників управління</t>
  </si>
  <si>
    <t>од.</t>
  </si>
  <si>
    <t>Штатний розпис</t>
  </si>
  <si>
    <t>керівників підрозділів</t>
  </si>
  <si>
    <t>інших посадових осіб</t>
  </si>
  <si>
    <t>кількість працівників обслуговуючого персоналу</t>
  </si>
  <si>
    <t>продукту</t>
  </si>
  <si>
    <t>кількість комунальних підприємств, підпорядкованих управлінню комунального господарства</t>
  </si>
  <si>
    <t>Положення про УКГ</t>
  </si>
  <si>
    <t>кількість розроблених програм, фінансування виконаних робіт по яких здійснюється управлінням комунального господарства</t>
  </si>
  <si>
    <t>Рішення сесії міської ради</t>
  </si>
  <si>
    <t>кількість підготовлених матеріалів рішень виконкому та сесій міської ради</t>
  </si>
  <si>
    <t>Реєстраційний журнал</t>
  </si>
  <si>
    <t>кількість отриманих  скарг та звернень населення</t>
  </si>
  <si>
    <t>шт.</t>
  </si>
  <si>
    <t>Журнал реєстрації вхідної кореспонденції</t>
  </si>
  <si>
    <t>кількість перевірених актів виконаних робіт</t>
  </si>
  <si>
    <t>План робіт</t>
  </si>
  <si>
    <t>кількість підготовлених звітів</t>
  </si>
  <si>
    <t>кількість розроблених паспортів бюджетних програм</t>
  </si>
  <si>
    <t>кількість тендерів, які планується провести</t>
  </si>
  <si>
    <t>Річний план закупівель</t>
  </si>
  <si>
    <t>кількість укладених договорів з підрядними організаціями</t>
  </si>
  <si>
    <t>кількість ордерів на видалення зелених насаджень, які планується видати</t>
  </si>
  <si>
    <t>ефективності</t>
  </si>
  <si>
    <t>кількість розглянутих скарг та звернень населення на 1-го працівника</t>
  </si>
  <si>
    <t>середньорічні видатки на одного працівника</t>
  </si>
  <si>
    <t>грн..</t>
  </si>
  <si>
    <t>Розрахунок</t>
  </si>
  <si>
    <t>якості</t>
  </si>
  <si>
    <t>зменшення кількості скарг та звернень населення в порівнянні з минулим роком</t>
  </si>
  <si>
    <t>%</t>
  </si>
  <si>
    <t>1.2 Забезпечення збереження енергоресурсів</t>
  </si>
  <si>
    <t>обсяг видатків на оплату енергоносіїв, з них:</t>
  </si>
  <si>
    <t>грн</t>
  </si>
  <si>
    <t>Кошторис</t>
  </si>
  <si>
    <t>Водопостачання</t>
  </si>
  <si>
    <t>Електроенергія</t>
  </si>
  <si>
    <t>природній газ</t>
  </si>
  <si>
    <t>інші енергоносії ( послуги з вивезення ТПВ)</t>
  </si>
  <si>
    <t>Загальна площа приміщення</t>
  </si>
  <si>
    <t>кв.м</t>
  </si>
  <si>
    <t>Технічні умови</t>
  </si>
  <si>
    <t>Опалювальна площа приміщення</t>
  </si>
  <si>
    <t>обсяг споживання води</t>
  </si>
  <si>
    <t>куб.м</t>
  </si>
  <si>
    <t>Звітні дані</t>
  </si>
  <si>
    <t>обсяг споживання електроенергії</t>
  </si>
  <si>
    <t>кВт год</t>
  </si>
  <si>
    <t>обсяг споживання природнього газу</t>
  </si>
  <si>
    <t xml:space="preserve"> </t>
  </si>
  <si>
    <t>середнє споживання води на 1 м2 загальної площі</t>
  </si>
  <si>
    <t>м3/1м2заг. пл</t>
  </si>
  <si>
    <t>розрахунок</t>
  </si>
  <si>
    <t>середнє споживання електроенергії на 1 м2 загальної площі</t>
  </si>
  <si>
    <t>кВт год/1м2 заг.пл.</t>
  </si>
  <si>
    <t>середнє споживання природнього газу на 1 м2 опалювальної площі</t>
  </si>
  <si>
    <t>м3/1м2 опл.пл.</t>
  </si>
  <si>
    <t>відсоток оплати за спожиті енергоносії</t>
  </si>
  <si>
    <t>2.1 Забезпечити оновлення основних засобів (придбання обладнання)</t>
  </si>
  <si>
    <t>Обсяг видатків</t>
  </si>
  <si>
    <t>Кошторис видатків</t>
  </si>
  <si>
    <t>Кількість комплектів комп`ютерної техніки, яку планується придбати</t>
  </si>
  <si>
    <t>Кількість принтерів, які планується придбати</t>
  </si>
  <si>
    <t>середня вартість придбання 1 комплекту комп`ютерної техніки</t>
  </si>
  <si>
    <t>середня вартість придбання 1 принтера</t>
  </si>
  <si>
    <t xml:space="preserve">оновлення основних засобів 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</si>
  <si>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</si>
  <si>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</si>
  <si>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</si>
  <si>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</si>
  <si>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Розбіжності відсутні</t>
  </si>
  <si>
    <t>У2020 році надано субвенції з обласного та державного бюджету, що зумовило перевірку більшої кількості актів виконаних робіт,розробку більшої кількості паспортів бюджетних програм  та укладанням договорів</t>
  </si>
  <si>
    <t>У зв’язку із економією коштів зменшилися середньорічні видатки на 1 працівника</t>
  </si>
  <si>
    <t>Завдання виконано  в повному обсязі</t>
  </si>
  <si>
    <t>У звязку із збільшенням територіальної громади збільшилась кількість скарг</t>
  </si>
  <si>
    <t>Розбіжності пов’язані із економією коштів та раціональним споживанням енергоресурсів</t>
  </si>
  <si>
    <t>Розбіжності пов’язані із раціональним використанням енергоресурсів</t>
  </si>
  <si>
    <t>Розбіжності повязані із відсутністю фінансування</t>
  </si>
  <si>
    <t>Завдання виконано не в повному обсязі</t>
  </si>
  <si>
    <t xml:space="preserve">Розбіжності виникли у звязку зі зміною ціни </t>
  </si>
  <si>
    <t>Розбіжності повязані із відсутністю фінансування. Планується оплатити за оргтехніку у 2021 році</t>
  </si>
  <si>
    <t>Начальник управління комунального господарства</t>
  </si>
  <si>
    <t>Андрій РАДОВЕЦЬ</t>
  </si>
  <si>
    <t>Начальник відділу економічного аналізу та планування управління комунального господарства</t>
  </si>
  <si>
    <t>Ольга ГАВДУНИК</t>
  </si>
  <si>
    <t xml:space="preserve">      Завдяки передбаченим коштам управління комунального господарства мало змогу реалізовувати  надані законодавством повноваження та оновити оргтехніку. Профінансовано видатки у сумі 4 376 965,55 грн загального фонду та 73 232 грн спеціального фонду</t>
  </si>
  <si>
    <t xml:space="preserve">                     Завдяки економії коштів по заробітній платі, проведено касових видатків по загальному фонді на суму 16 541,45 грн менші, ніж планувалося. У зв`язку із відсутністю фінансування видатки фонду розвитку профінансовано у сумі 73 232 грн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</si>
</sst>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zoomScaleNormal="100" workbookViewId="0">
      <selection activeCell="A122" sqref="A122:M122"/>
    </sheetView>
  </sheetViews>
  <sheetFormatPr defaultColWidth="9.125" defaultRowHeight="15.75"/>
  <cols>
    <col min="1" max="1" width="4.375" style="1" customWidth="1"/>
    <col min="2" max="2" width="28.375" style="1" customWidth="1"/>
    <col min="3" max="3" width="11.375" style="1" customWidth="1"/>
    <col min="4" max="4" width="17" style="1" customWidth="1"/>
    <col min="5" max="13" width="13" style="1" customWidth="1"/>
    <col min="14" max="16384" width="9.125" style="1"/>
  </cols>
  <sheetData>
    <row r="1" spans="1:13" ht="15.75" customHeight="1">
      <c r="J1" s="28" t="s">
        <v>0</v>
      </c>
      <c r="K1" s="28"/>
      <c r="L1" s="28"/>
      <c r="M1" s="28"/>
    </row>
    <row r="2" spans="1:13">
      <c r="J2" s="28"/>
      <c r="K2" s="28"/>
      <c r="L2" s="28"/>
      <c r="M2" s="28"/>
    </row>
    <row r="3" spans="1:13">
      <c r="J3" s="28"/>
      <c r="K3" s="28"/>
      <c r="L3" s="28"/>
      <c r="M3" s="28"/>
    </row>
    <row r="4" spans="1:13">
      <c r="J4" s="28"/>
      <c r="K4" s="28"/>
      <c r="L4" s="28"/>
      <c r="M4" s="28"/>
    </row>
    <row r="5" spans="1:13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>
      <c r="A7" s="30" t="s">
        <v>3</v>
      </c>
      <c r="B7" s="2">
        <v>3100000</v>
      </c>
      <c r="C7" s="3"/>
      <c r="E7" s="31" t="s">
        <v>4</v>
      </c>
      <c r="F7" s="31"/>
      <c r="G7" s="31"/>
      <c r="H7" s="31"/>
      <c r="I7" s="31"/>
      <c r="J7" s="31"/>
      <c r="K7" s="31"/>
      <c r="L7" s="31"/>
      <c r="M7" s="31"/>
    </row>
    <row r="8" spans="1:13" ht="15" customHeight="1">
      <c r="A8" s="30"/>
      <c r="B8" s="4" t="s">
        <v>5</v>
      </c>
      <c r="C8" s="5"/>
      <c r="D8" s="6"/>
      <c r="E8" s="32" t="s">
        <v>6</v>
      </c>
      <c r="F8" s="32"/>
      <c r="G8" s="32"/>
      <c r="H8" s="32"/>
      <c r="I8" s="32"/>
      <c r="J8" s="32"/>
      <c r="K8" s="32"/>
      <c r="L8" s="32"/>
      <c r="M8" s="32"/>
    </row>
    <row r="9" spans="1:13">
      <c r="A9" s="30" t="s">
        <v>7</v>
      </c>
      <c r="B9" s="2">
        <v>3110000</v>
      </c>
      <c r="C9" s="3"/>
      <c r="E9" s="31" t="s">
        <v>4</v>
      </c>
      <c r="F9" s="31"/>
      <c r="G9" s="31"/>
      <c r="H9" s="31"/>
      <c r="I9" s="31"/>
      <c r="J9" s="31"/>
      <c r="K9" s="31"/>
      <c r="L9" s="31"/>
      <c r="M9" s="31"/>
    </row>
    <row r="10" spans="1:13" ht="15" customHeight="1">
      <c r="A10" s="30"/>
      <c r="B10" s="4" t="s">
        <v>5</v>
      </c>
      <c r="C10" s="5"/>
      <c r="D10" s="6"/>
      <c r="E10" s="36" t="s">
        <v>8</v>
      </c>
      <c r="F10" s="36"/>
      <c r="G10" s="36"/>
      <c r="H10" s="36"/>
      <c r="I10" s="36"/>
      <c r="J10" s="36"/>
      <c r="K10" s="36"/>
      <c r="L10" s="36"/>
      <c r="M10" s="36"/>
    </row>
    <row r="11" spans="1:13">
      <c r="A11" s="30" t="s">
        <v>9</v>
      </c>
      <c r="B11" s="7" t="s">
        <v>10</v>
      </c>
      <c r="C11" s="7" t="s">
        <v>11</v>
      </c>
      <c r="E11" s="31" t="s">
        <v>12</v>
      </c>
      <c r="F11" s="31"/>
      <c r="G11" s="31"/>
      <c r="H11" s="31"/>
      <c r="I11" s="31"/>
      <c r="J11" s="31"/>
      <c r="K11" s="31"/>
      <c r="L11" s="31"/>
      <c r="M11" s="31"/>
    </row>
    <row r="12" spans="1:13" ht="15" customHeight="1">
      <c r="A12" s="30"/>
      <c r="B12" s="4" t="s">
        <v>5</v>
      </c>
      <c r="C12" s="8" t="s">
        <v>13</v>
      </c>
      <c r="D12" s="6"/>
      <c r="E12" s="32" t="s">
        <v>14</v>
      </c>
      <c r="F12" s="32"/>
      <c r="G12" s="32"/>
      <c r="H12" s="32"/>
      <c r="I12" s="32"/>
      <c r="J12" s="32"/>
      <c r="K12" s="32"/>
      <c r="L12" s="32"/>
      <c r="M12" s="32"/>
    </row>
    <row r="13" spans="1:13" ht="19.5" customHeight="1">
      <c r="A13" s="37" t="s">
        <v>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>
      <c r="A14" s="9"/>
    </row>
    <row r="15" spans="1:13" ht="31.5">
      <c r="A15" s="10" t="s">
        <v>16</v>
      </c>
      <c r="B15" s="38" t="s">
        <v>17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>
      <c r="A16" s="10">
        <v>1</v>
      </c>
      <c r="B16" s="33" t="s">
        <v>18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</row>
    <row r="17" spans="1:26">
      <c r="A17" s="9"/>
    </row>
    <row r="18" spans="1:26">
      <c r="A18" s="11" t="s">
        <v>19</v>
      </c>
      <c r="D18" s="39" t="s">
        <v>20</v>
      </c>
      <c r="E18" s="39"/>
      <c r="F18" s="39"/>
      <c r="G18" s="39"/>
      <c r="H18" s="39"/>
      <c r="I18" s="39"/>
      <c r="J18" s="39"/>
      <c r="K18" s="39"/>
      <c r="L18" s="39"/>
      <c r="M18" s="39"/>
    </row>
    <row r="19" spans="1:26">
      <c r="A19" s="3"/>
    </row>
    <row r="20" spans="1:26">
      <c r="A20" s="11" t="s">
        <v>21</v>
      </c>
    </row>
    <row r="21" spans="1:26">
      <c r="A21" s="9"/>
    </row>
    <row r="22" spans="1:26" ht="32.25" customHeight="1">
      <c r="A22" s="10" t="s">
        <v>16</v>
      </c>
      <c r="B22" s="38" t="s">
        <v>22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26">
      <c r="A23" s="10">
        <v>1</v>
      </c>
      <c r="B23" s="33" t="s">
        <v>23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26">
      <c r="A24" s="10">
        <v>2</v>
      </c>
      <c r="B24" s="33" t="s">
        <v>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26">
      <c r="A25" s="9"/>
    </row>
    <row r="26" spans="1:26">
      <c r="A26" s="11" t="s">
        <v>25</v>
      </c>
    </row>
    <row r="27" spans="1:26" ht="15.75" customHeight="1">
      <c r="B27" s="3"/>
      <c r="L27" s="3" t="s">
        <v>26</v>
      </c>
    </row>
    <row r="28" spans="1:26">
      <c r="A28" s="9"/>
    </row>
    <row r="29" spans="1:26" ht="30" customHeight="1">
      <c r="A29" s="38" t="s">
        <v>16</v>
      </c>
      <c r="B29" s="38" t="s">
        <v>27</v>
      </c>
      <c r="C29" s="38"/>
      <c r="D29" s="38"/>
      <c r="E29" s="38" t="s">
        <v>28</v>
      </c>
      <c r="F29" s="38"/>
      <c r="G29" s="38"/>
      <c r="H29" s="38" t="s">
        <v>29</v>
      </c>
      <c r="I29" s="38"/>
      <c r="J29" s="38"/>
      <c r="K29" s="38" t="s">
        <v>30</v>
      </c>
      <c r="L29" s="38"/>
      <c r="M29" s="38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33" customHeight="1">
      <c r="A30" s="38"/>
      <c r="B30" s="38"/>
      <c r="C30" s="38"/>
      <c r="D30" s="38"/>
      <c r="E30" s="10" t="s">
        <v>31</v>
      </c>
      <c r="F30" s="10" t="s">
        <v>32</v>
      </c>
      <c r="G30" s="10" t="s">
        <v>33</v>
      </c>
      <c r="H30" s="10" t="s">
        <v>31</v>
      </c>
      <c r="I30" s="10" t="s">
        <v>32</v>
      </c>
      <c r="J30" s="10" t="s">
        <v>33</v>
      </c>
      <c r="K30" s="10" t="s">
        <v>31</v>
      </c>
      <c r="L30" s="10" t="s">
        <v>32</v>
      </c>
      <c r="M30" s="10" t="s">
        <v>33</v>
      </c>
      <c r="R30" s="12"/>
      <c r="S30" s="12"/>
      <c r="T30" s="12"/>
      <c r="U30" s="12"/>
      <c r="V30" s="12"/>
      <c r="W30" s="12"/>
      <c r="X30" s="12"/>
      <c r="Y30" s="12"/>
      <c r="Z30" s="12"/>
    </row>
    <row r="31" spans="1:26">
      <c r="A31" s="10">
        <v>1</v>
      </c>
      <c r="B31" s="38">
        <v>2</v>
      </c>
      <c r="C31" s="38"/>
      <c r="D31" s="38"/>
      <c r="E31" s="10">
        <v>3</v>
      </c>
      <c r="F31" s="10">
        <v>4</v>
      </c>
      <c r="G31" s="10">
        <v>5</v>
      </c>
      <c r="H31" s="10">
        <v>6</v>
      </c>
      <c r="I31" s="10">
        <v>7</v>
      </c>
      <c r="J31" s="10">
        <v>8</v>
      </c>
      <c r="K31" s="10">
        <v>9</v>
      </c>
      <c r="L31" s="10">
        <v>10</v>
      </c>
      <c r="M31" s="10">
        <v>11</v>
      </c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46.5" customHeight="1">
      <c r="A32" s="10"/>
      <c r="B32" s="41" t="s">
        <v>34</v>
      </c>
      <c r="C32" s="42"/>
      <c r="D32" s="43"/>
      <c r="E32" s="13"/>
      <c r="F32" s="13"/>
      <c r="G32" s="13"/>
      <c r="H32" s="13"/>
      <c r="I32" s="13"/>
      <c r="J32" s="13"/>
      <c r="K32" s="13"/>
      <c r="L32" s="13"/>
      <c r="M32" s="13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47.25" customHeight="1">
      <c r="A33" s="10">
        <v>1</v>
      </c>
      <c r="B33" s="33" t="s">
        <v>35</v>
      </c>
      <c r="C33" s="34"/>
      <c r="D33" s="35"/>
      <c r="E33" s="13">
        <v>4198058</v>
      </c>
      <c r="F33" s="13"/>
      <c r="G33" s="13">
        <f>E33+F33</f>
        <v>4198058</v>
      </c>
      <c r="H33" s="13">
        <v>4181535.9099999997</v>
      </c>
      <c r="I33" s="13"/>
      <c r="J33" s="13">
        <f>H33+I33</f>
        <v>4181535.9099999997</v>
      </c>
      <c r="K33" s="13">
        <f t="shared" ref="K33:M34" si="0">H33-E33</f>
        <v>-16522.090000000317</v>
      </c>
      <c r="L33" s="13">
        <f t="shared" si="0"/>
        <v>0</v>
      </c>
      <c r="M33" s="13">
        <f t="shared" si="0"/>
        <v>-16522.090000000317</v>
      </c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43.5" customHeight="1">
      <c r="A34" s="10">
        <v>2</v>
      </c>
      <c r="B34" s="33" t="s">
        <v>36</v>
      </c>
      <c r="C34" s="34"/>
      <c r="D34" s="35"/>
      <c r="E34" s="13">
        <v>70681</v>
      </c>
      <c r="F34" s="13"/>
      <c r="G34" s="13">
        <f>E34+F34</f>
        <v>70681</v>
      </c>
      <c r="H34" s="13">
        <v>70661.639999999985</v>
      </c>
      <c r="I34" s="13"/>
      <c r="J34" s="13">
        <f>H34+I34</f>
        <v>70661.639999999985</v>
      </c>
      <c r="K34" s="13">
        <f t="shared" si="0"/>
        <v>-19.360000000015134</v>
      </c>
      <c r="L34" s="13">
        <f t="shared" si="0"/>
        <v>0</v>
      </c>
      <c r="M34" s="13">
        <f t="shared" si="0"/>
        <v>-19.360000000015134</v>
      </c>
      <c r="R34" s="12"/>
      <c r="S34" s="12"/>
      <c r="T34" s="12"/>
      <c r="U34" s="12"/>
      <c r="V34" s="12"/>
      <c r="W34" s="12"/>
      <c r="X34" s="12"/>
      <c r="Y34" s="12"/>
      <c r="Z34" s="12"/>
    </row>
    <row r="35" spans="1:26">
      <c r="A35" s="10"/>
      <c r="B35" s="44" t="s">
        <v>37</v>
      </c>
      <c r="C35" s="45"/>
      <c r="D35" s="46"/>
      <c r="E35" s="13"/>
      <c r="F35" s="13"/>
      <c r="G35" s="13"/>
      <c r="H35" s="13"/>
      <c r="I35" s="13"/>
      <c r="J35" s="13"/>
      <c r="K35" s="13"/>
      <c r="L35" s="13"/>
      <c r="M35" s="13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43.5" customHeight="1">
      <c r="A36" s="10"/>
      <c r="B36" s="47" t="s">
        <v>38</v>
      </c>
      <c r="C36" s="48"/>
      <c r="D36" s="49"/>
      <c r="E36" s="13"/>
      <c r="F36" s="13">
        <v>198000</v>
      </c>
      <c r="G36" s="13">
        <f>E36+F36</f>
        <v>198000</v>
      </c>
      <c r="H36" s="13"/>
      <c r="I36" s="13">
        <v>124768</v>
      </c>
      <c r="J36" s="13">
        <f>H36+I36</f>
        <v>124768</v>
      </c>
      <c r="K36" s="13">
        <f t="shared" ref="K36:M37" si="1">H36-E36</f>
        <v>0</v>
      </c>
      <c r="L36" s="13">
        <f t="shared" si="1"/>
        <v>-73232</v>
      </c>
      <c r="M36" s="13">
        <f t="shared" si="1"/>
        <v>-73232</v>
      </c>
      <c r="R36" s="12"/>
      <c r="S36" s="12"/>
      <c r="T36" s="12"/>
      <c r="U36" s="12"/>
      <c r="V36" s="12"/>
      <c r="W36" s="12"/>
      <c r="X36" s="12"/>
      <c r="Y36" s="12"/>
      <c r="Z36" s="12"/>
    </row>
    <row r="37" spans="1:26" s="56" customFormat="1" ht="26.25" customHeight="1">
      <c r="A37" s="54"/>
      <c r="B37" s="55" t="s">
        <v>39</v>
      </c>
      <c r="C37" s="55"/>
      <c r="D37" s="55"/>
      <c r="E37" s="22">
        <f>E33+E34+E36</f>
        <v>4268739</v>
      </c>
      <c r="F37" s="22">
        <f>F33+F34+F36</f>
        <v>198000</v>
      </c>
      <c r="G37" s="22">
        <f>G33+G34+G36</f>
        <v>4466739</v>
      </c>
      <c r="H37" s="22">
        <f>H33+H34+H36</f>
        <v>4252197.55</v>
      </c>
      <c r="I37" s="22">
        <f>I33+I34+I36</f>
        <v>124768</v>
      </c>
      <c r="J37" s="22">
        <f>H37+I37</f>
        <v>4376965.55</v>
      </c>
      <c r="K37" s="22">
        <f t="shared" si="1"/>
        <v>-16541.450000000186</v>
      </c>
      <c r="L37" s="22">
        <f t="shared" si="1"/>
        <v>-73232</v>
      </c>
      <c r="M37" s="22">
        <f t="shared" si="1"/>
        <v>-89773.450000000186</v>
      </c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48" customHeight="1">
      <c r="A38" s="25" t="s">
        <v>137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</row>
    <row r="39" spans="1:26">
      <c r="A39" s="9"/>
    </row>
    <row r="40" spans="1:26" ht="33" customHeight="1">
      <c r="A40" s="50" t="s">
        <v>40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26">
      <c r="K41" s="3" t="s">
        <v>26</v>
      </c>
    </row>
    <row r="42" spans="1:26">
      <c r="A42" s="9"/>
    </row>
    <row r="43" spans="1:26" ht="31.5" customHeight="1">
      <c r="A43" s="38" t="s">
        <v>41</v>
      </c>
      <c r="B43" s="38" t="s">
        <v>42</v>
      </c>
      <c r="C43" s="38"/>
      <c r="D43" s="38"/>
      <c r="E43" s="38" t="s">
        <v>28</v>
      </c>
      <c r="F43" s="38"/>
      <c r="G43" s="38"/>
      <c r="H43" s="38" t="s">
        <v>29</v>
      </c>
      <c r="I43" s="38"/>
      <c r="J43" s="38"/>
      <c r="K43" s="38" t="s">
        <v>30</v>
      </c>
      <c r="L43" s="38"/>
      <c r="M43" s="38"/>
    </row>
    <row r="44" spans="1:26" ht="33.75" customHeight="1">
      <c r="A44" s="38"/>
      <c r="B44" s="38"/>
      <c r="C44" s="38"/>
      <c r="D44" s="38"/>
      <c r="E44" s="10" t="s">
        <v>31</v>
      </c>
      <c r="F44" s="10" t="s">
        <v>32</v>
      </c>
      <c r="G44" s="10" t="s">
        <v>33</v>
      </c>
      <c r="H44" s="10" t="s">
        <v>31</v>
      </c>
      <c r="I44" s="10" t="s">
        <v>32</v>
      </c>
      <c r="J44" s="10" t="s">
        <v>33</v>
      </c>
      <c r="K44" s="10" t="s">
        <v>31</v>
      </c>
      <c r="L44" s="10" t="s">
        <v>32</v>
      </c>
      <c r="M44" s="10" t="s">
        <v>33</v>
      </c>
    </row>
    <row r="45" spans="1:26">
      <c r="A45" s="10">
        <v>1</v>
      </c>
      <c r="B45" s="38">
        <v>2</v>
      </c>
      <c r="C45" s="38"/>
      <c r="D45" s="38"/>
      <c r="E45" s="10">
        <v>3</v>
      </c>
      <c r="F45" s="10">
        <v>4</v>
      </c>
      <c r="G45" s="10">
        <v>5</v>
      </c>
      <c r="H45" s="10">
        <v>6</v>
      </c>
      <c r="I45" s="10">
        <v>7</v>
      </c>
      <c r="J45" s="10">
        <v>8</v>
      </c>
      <c r="K45" s="10">
        <v>9</v>
      </c>
      <c r="L45" s="10">
        <v>10</v>
      </c>
      <c r="M45" s="10">
        <v>11</v>
      </c>
    </row>
    <row r="46" spans="1:26">
      <c r="A46" s="10"/>
      <c r="B46" s="38"/>
      <c r="C46" s="38"/>
      <c r="D46" s="38"/>
      <c r="E46" s="10"/>
      <c r="F46" s="10"/>
      <c r="G46" s="10"/>
      <c r="H46" s="10"/>
      <c r="I46" s="10"/>
      <c r="J46" s="10"/>
      <c r="K46" s="10"/>
      <c r="L46" s="10"/>
      <c r="M46" s="10"/>
    </row>
    <row r="47" spans="1:26">
      <c r="A47" s="9"/>
    </row>
    <row r="48" spans="1:26">
      <c r="A48" s="11" t="s">
        <v>43</v>
      </c>
    </row>
    <row r="49" spans="1:13">
      <c r="A49" s="9"/>
    </row>
    <row r="50" spans="1:13" ht="53.25" customHeight="1">
      <c r="A50" s="38" t="s">
        <v>41</v>
      </c>
      <c r="B50" s="38" t="s">
        <v>44</v>
      </c>
      <c r="C50" s="38" t="s">
        <v>45</v>
      </c>
      <c r="D50" s="38" t="s">
        <v>46</v>
      </c>
      <c r="E50" s="38" t="s">
        <v>28</v>
      </c>
      <c r="F50" s="38"/>
      <c r="G50" s="38"/>
      <c r="H50" s="38" t="s">
        <v>47</v>
      </c>
      <c r="I50" s="38"/>
      <c r="J50" s="38"/>
      <c r="K50" s="38" t="s">
        <v>30</v>
      </c>
      <c r="L50" s="38"/>
      <c r="M50" s="38"/>
    </row>
    <row r="51" spans="1:13" ht="30.75" customHeight="1">
      <c r="A51" s="38"/>
      <c r="B51" s="38"/>
      <c r="C51" s="38"/>
      <c r="D51" s="38"/>
      <c r="E51" s="10" t="s">
        <v>31</v>
      </c>
      <c r="F51" s="10" t="s">
        <v>32</v>
      </c>
      <c r="G51" s="10" t="s">
        <v>33</v>
      </c>
      <c r="H51" s="10" t="s">
        <v>31</v>
      </c>
      <c r="I51" s="10" t="s">
        <v>32</v>
      </c>
      <c r="J51" s="10" t="s">
        <v>33</v>
      </c>
      <c r="K51" s="10" t="s">
        <v>31</v>
      </c>
      <c r="L51" s="10" t="s">
        <v>32</v>
      </c>
      <c r="M51" s="10" t="s">
        <v>33</v>
      </c>
    </row>
    <row r="52" spans="1:13">
      <c r="A52" s="10">
        <v>1</v>
      </c>
      <c r="B52" s="10">
        <v>2</v>
      </c>
      <c r="C52" s="10">
        <v>3</v>
      </c>
      <c r="D52" s="10">
        <v>4</v>
      </c>
      <c r="E52" s="10">
        <v>5</v>
      </c>
      <c r="F52" s="10">
        <v>6</v>
      </c>
      <c r="G52" s="10">
        <v>7</v>
      </c>
      <c r="H52" s="10">
        <v>8</v>
      </c>
      <c r="I52" s="10">
        <v>9</v>
      </c>
      <c r="J52" s="10">
        <v>10</v>
      </c>
      <c r="K52" s="10">
        <v>11</v>
      </c>
      <c r="L52" s="10">
        <v>12</v>
      </c>
      <c r="M52" s="10">
        <v>13</v>
      </c>
    </row>
    <row r="53" spans="1:13">
      <c r="A53" s="10"/>
      <c r="B53" s="51" t="s">
        <v>34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</row>
    <row r="54" spans="1:13" ht="24" customHeight="1">
      <c r="A54" s="10"/>
      <c r="B54" s="44" t="s">
        <v>48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</row>
    <row r="55" spans="1:13">
      <c r="A55" s="10">
        <v>1</v>
      </c>
      <c r="B55" s="14" t="s">
        <v>49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15" t="s">
        <v>50</v>
      </c>
      <c r="C56" s="16" t="s">
        <v>51</v>
      </c>
      <c r="D56" s="16" t="s">
        <v>52</v>
      </c>
      <c r="E56" s="10">
        <v>16.5</v>
      </c>
      <c r="F56" s="10"/>
      <c r="G56" s="10">
        <v>16.5</v>
      </c>
      <c r="H56" s="13">
        <v>16.5</v>
      </c>
      <c r="I56" s="13"/>
      <c r="J56" s="13">
        <f>H56+I56</f>
        <v>16.5</v>
      </c>
      <c r="K56" s="13">
        <f>H56-E56</f>
        <v>0</v>
      </c>
      <c r="L56" s="13"/>
      <c r="M56" s="13">
        <f>K56+L56</f>
        <v>0</v>
      </c>
    </row>
    <row r="57" spans="1:13">
      <c r="A57" s="10"/>
      <c r="B57" s="15" t="s">
        <v>53</v>
      </c>
      <c r="C57" s="16" t="s">
        <v>51</v>
      </c>
      <c r="D57" s="16" t="s">
        <v>52</v>
      </c>
      <c r="E57" s="10">
        <v>7</v>
      </c>
      <c r="F57" s="10"/>
      <c r="G57" s="10">
        <v>7</v>
      </c>
      <c r="H57" s="13">
        <v>7</v>
      </c>
      <c r="I57" s="13"/>
      <c r="J57" s="13">
        <f>H57+I57</f>
        <v>7</v>
      </c>
      <c r="K57" s="13">
        <f>H57-E57</f>
        <v>0</v>
      </c>
      <c r="L57" s="13"/>
      <c r="M57" s="13">
        <f>K57+L57</f>
        <v>0</v>
      </c>
    </row>
    <row r="58" spans="1:13">
      <c r="A58" s="10"/>
      <c r="B58" s="15" t="s">
        <v>54</v>
      </c>
      <c r="C58" s="16" t="s">
        <v>51</v>
      </c>
      <c r="D58" s="16" t="s">
        <v>52</v>
      </c>
      <c r="E58" s="10">
        <v>9</v>
      </c>
      <c r="F58" s="10"/>
      <c r="G58" s="10">
        <v>9</v>
      </c>
      <c r="H58" s="13">
        <v>9</v>
      </c>
      <c r="I58" s="13"/>
      <c r="J58" s="13">
        <f>H58+I58</f>
        <v>9</v>
      </c>
      <c r="K58" s="13">
        <f>H58-E58</f>
        <v>0</v>
      </c>
      <c r="L58" s="13"/>
      <c r="M58" s="13">
        <f>K58+L58</f>
        <v>0</v>
      </c>
    </row>
    <row r="59" spans="1:13" ht="30">
      <c r="A59" s="10"/>
      <c r="B59" s="15" t="s">
        <v>55</v>
      </c>
      <c r="C59" s="16" t="s">
        <v>51</v>
      </c>
      <c r="D59" s="16" t="s">
        <v>52</v>
      </c>
      <c r="E59" s="10">
        <v>0.5</v>
      </c>
      <c r="F59" s="10"/>
      <c r="G59" s="10">
        <v>0.5</v>
      </c>
      <c r="H59" s="13">
        <v>0.5</v>
      </c>
      <c r="I59" s="13"/>
      <c r="J59" s="13">
        <f>H59+I59</f>
        <v>0.5</v>
      </c>
      <c r="K59" s="13">
        <f>H59-E59</f>
        <v>0</v>
      </c>
      <c r="L59" s="13"/>
      <c r="M59" s="13">
        <f>K59+L59</f>
        <v>0</v>
      </c>
    </row>
    <row r="60" spans="1:13">
      <c r="A60" s="38" t="s">
        <v>121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>
      <c r="A61" s="10">
        <v>2</v>
      </c>
      <c r="B61" s="14" t="s">
        <v>56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60">
      <c r="A62" s="10"/>
      <c r="B62" s="15" t="s">
        <v>57</v>
      </c>
      <c r="C62" s="10" t="s">
        <v>51</v>
      </c>
      <c r="D62" s="17" t="s">
        <v>58</v>
      </c>
      <c r="E62" s="10">
        <v>7</v>
      </c>
      <c r="F62" s="10"/>
      <c r="G62" s="10">
        <v>7</v>
      </c>
      <c r="H62" s="13">
        <v>6</v>
      </c>
      <c r="I62" s="13"/>
      <c r="J62" s="13">
        <f t="shared" ref="J62:J71" si="2">H62+I62</f>
        <v>6</v>
      </c>
      <c r="K62" s="13">
        <f t="shared" ref="K62:K71" si="3">H62-E62</f>
        <v>-1</v>
      </c>
      <c r="L62" s="13"/>
      <c r="M62" s="13">
        <f t="shared" ref="M62:M71" si="4">K62+L62</f>
        <v>-1</v>
      </c>
    </row>
    <row r="63" spans="1:13" ht="60">
      <c r="A63" s="10"/>
      <c r="B63" s="15" t="s">
        <v>59</v>
      </c>
      <c r="C63" s="10" t="s">
        <v>51</v>
      </c>
      <c r="D63" s="17" t="s">
        <v>60</v>
      </c>
      <c r="E63" s="10">
        <v>5</v>
      </c>
      <c r="F63" s="10"/>
      <c r="G63" s="10">
        <v>5</v>
      </c>
      <c r="H63" s="13">
        <v>5</v>
      </c>
      <c r="I63" s="13"/>
      <c r="J63" s="13">
        <f t="shared" si="2"/>
        <v>5</v>
      </c>
      <c r="K63" s="13">
        <f t="shared" si="3"/>
        <v>0</v>
      </c>
      <c r="L63" s="13"/>
      <c r="M63" s="13">
        <f t="shared" si="4"/>
        <v>0</v>
      </c>
    </row>
    <row r="64" spans="1:13" ht="45">
      <c r="A64" s="10"/>
      <c r="B64" s="15" t="s">
        <v>61</v>
      </c>
      <c r="C64" s="10" t="s">
        <v>51</v>
      </c>
      <c r="D64" s="17" t="s">
        <v>62</v>
      </c>
      <c r="E64" s="10">
        <v>60</v>
      </c>
      <c r="F64" s="10"/>
      <c r="G64" s="10">
        <v>60</v>
      </c>
      <c r="H64" s="13">
        <v>41</v>
      </c>
      <c r="I64" s="13"/>
      <c r="J64" s="13">
        <f t="shared" si="2"/>
        <v>41</v>
      </c>
      <c r="K64" s="13">
        <f t="shared" si="3"/>
        <v>-19</v>
      </c>
      <c r="L64" s="13"/>
      <c r="M64" s="13">
        <f t="shared" si="4"/>
        <v>-19</v>
      </c>
    </row>
    <row r="65" spans="1:13" ht="30">
      <c r="A65" s="10"/>
      <c r="B65" s="15" t="s">
        <v>63</v>
      </c>
      <c r="C65" s="10" t="s">
        <v>64</v>
      </c>
      <c r="D65" s="17" t="s">
        <v>65</v>
      </c>
      <c r="E65" s="10">
        <v>550</v>
      </c>
      <c r="F65" s="10"/>
      <c r="G65" s="10">
        <v>550</v>
      </c>
      <c r="H65" s="13">
        <v>687</v>
      </c>
      <c r="I65" s="13"/>
      <c r="J65" s="13">
        <f t="shared" si="2"/>
        <v>687</v>
      </c>
      <c r="K65" s="13">
        <f t="shared" si="3"/>
        <v>137</v>
      </c>
      <c r="L65" s="13"/>
      <c r="M65" s="13">
        <f t="shared" si="4"/>
        <v>137</v>
      </c>
    </row>
    <row r="66" spans="1:13" ht="30">
      <c r="A66" s="10"/>
      <c r="B66" s="15" t="s">
        <v>66</v>
      </c>
      <c r="C66" s="10" t="s">
        <v>51</v>
      </c>
      <c r="D66" s="17" t="s">
        <v>67</v>
      </c>
      <c r="E66" s="10">
        <v>300</v>
      </c>
      <c r="F66" s="10"/>
      <c r="G66" s="10">
        <v>300</v>
      </c>
      <c r="H66" s="13">
        <v>360</v>
      </c>
      <c r="I66" s="13"/>
      <c r="J66" s="13">
        <f t="shared" si="2"/>
        <v>360</v>
      </c>
      <c r="K66" s="13">
        <f t="shared" si="3"/>
        <v>60</v>
      </c>
      <c r="L66" s="13"/>
      <c r="M66" s="13">
        <f t="shared" si="4"/>
        <v>60</v>
      </c>
    </row>
    <row r="67" spans="1:13">
      <c r="A67" s="10"/>
      <c r="B67" s="15" t="s">
        <v>68</v>
      </c>
      <c r="C67" s="10" t="s">
        <v>51</v>
      </c>
      <c r="D67" s="17" t="s">
        <v>67</v>
      </c>
      <c r="E67" s="10">
        <v>200</v>
      </c>
      <c r="F67" s="10"/>
      <c r="G67" s="10">
        <v>200</v>
      </c>
      <c r="H67" s="13">
        <v>212</v>
      </c>
      <c r="I67" s="13"/>
      <c r="J67" s="13">
        <f t="shared" si="2"/>
        <v>212</v>
      </c>
      <c r="K67" s="13">
        <f t="shared" si="3"/>
        <v>12</v>
      </c>
      <c r="L67" s="13"/>
      <c r="M67" s="13">
        <f t="shared" si="4"/>
        <v>12</v>
      </c>
    </row>
    <row r="68" spans="1:13" ht="30">
      <c r="A68" s="10"/>
      <c r="B68" s="15" t="s">
        <v>69</v>
      </c>
      <c r="C68" s="10" t="s">
        <v>51</v>
      </c>
      <c r="D68" s="17" t="s">
        <v>67</v>
      </c>
      <c r="E68" s="10">
        <v>8</v>
      </c>
      <c r="F68" s="10"/>
      <c r="G68" s="10">
        <v>8</v>
      </c>
      <c r="H68" s="13">
        <v>10</v>
      </c>
      <c r="I68" s="13"/>
      <c r="J68" s="13">
        <f t="shared" si="2"/>
        <v>10</v>
      </c>
      <c r="K68" s="13">
        <f t="shared" si="3"/>
        <v>2</v>
      </c>
      <c r="L68" s="13"/>
      <c r="M68" s="13">
        <f t="shared" si="4"/>
        <v>2</v>
      </c>
    </row>
    <row r="69" spans="1:13" ht="30">
      <c r="A69" s="10"/>
      <c r="B69" s="15" t="s">
        <v>70</v>
      </c>
      <c r="C69" s="10" t="s">
        <v>51</v>
      </c>
      <c r="D69" s="17" t="s">
        <v>71</v>
      </c>
      <c r="E69" s="10">
        <v>12</v>
      </c>
      <c r="F69" s="10"/>
      <c r="G69" s="10">
        <v>12</v>
      </c>
      <c r="H69" s="13">
        <v>33</v>
      </c>
      <c r="I69" s="13"/>
      <c r="J69" s="13">
        <f t="shared" si="2"/>
        <v>33</v>
      </c>
      <c r="K69" s="13">
        <f t="shared" si="3"/>
        <v>21</v>
      </c>
      <c r="L69" s="13"/>
      <c r="M69" s="13">
        <f t="shared" si="4"/>
        <v>21</v>
      </c>
    </row>
    <row r="70" spans="1:13" ht="30">
      <c r="A70" s="10"/>
      <c r="B70" s="15" t="s">
        <v>72</v>
      </c>
      <c r="C70" s="10" t="s">
        <v>51</v>
      </c>
      <c r="D70" s="17" t="s">
        <v>67</v>
      </c>
      <c r="E70" s="10">
        <v>220</v>
      </c>
      <c r="F70" s="10"/>
      <c r="G70" s="10">
        <v>220</v>
      </c>
      <c r="H70" s="13">
        <v>554</v>
      </c>
      <c r="I70" s="13"/>
      <c r="J70" s="13">
        <f t="shared" si="2"/>
        <v>554</v>
      </c>
      <c r="K70" s="13">
        <f t="shared" si="3"/>
        <v>334</v>
      </c>
      <c r="L70" s="13"/>
      <c r="M70" s="13">
        <f t="shared" si="4"/>
        <v>334</v>
      </c>
    </row>
    <row r="71" spans="1:13" ht="45">
      <c r="A71" s="10"/>
      <c r="B71" s="15" t="s">
        <v>73</v>
      </c>
      <c r="C71" s="10" t="s">
        <v>51</v>
      </c>
      <c r="D71" s="17" t="s">
        <v>67</v>
      </c>
      <c r="E71" s="10">
        <v>90</v>
      </c>
      <c r="F71" s="10"/>
      <c r="G71" s="10">
        <v>90</v>
      </c>
      <c r="H71" s="13">
        <v>43</v>
      </c>
      <c r="I71" s="13"/>
      <c r="J71" s="13">
        <f t="shared" si="2"/>
        <v>43</v>
      </c>
      <c r="K71" s="13">
        <f t="shared" si="3"/>
        <v>-47</v>
      </c>
      <c r="L71" s="13"/>
      <c r="M71" s="13">
        <f t="shared" si="4"/>
        <v>-47</v>
      </c>
    </row>
    <row r="72" spans="1:13" ht="29.25" customHeight="1">
      <c r="A72" s="25" t="s">
        <v>122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</row>
    <row r="73" spans="1:13">
      <c r="A73" s="10">
        <v>3</v>
      </c>
      <c r="B73" s="14" t="s">
        <v>74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45">
      <c r="A74" s="10"/>
      <c r="B74" s="18" t="s">
        <v>75</v>
      </c>
      <c r="C74" s="10" t="s">
        <v>51</v>
      </c>
      <c r="D74" s="17" t="s">
        <v>62</v>
      </c>
      <c r="E74" s="10">
        <v>34</v>
      </c>
      <c r="F74" s="10"/>
      <c r="G74" s="10">
        <v>34</v>
      </c>
      <c r="H74" s="13">
        <v>43</v>
      </c>
      <c r="I74" s="13"/>
      <c r="J74" s="13">
        <f>H74+I74</f>
        <v>43</v>
      </c>
      <c r="K74" s="13">
        <f>H74-E74</f>
        <v>9</v>
      </c>
      <c r="L74" s="13"/>
      <c r="M74" s="13">
        <f>K74+L74</f>
        <v>9</v>
      </c>
    </row>
    <row r="75" spans="1:13" ht="30">
      <c r="A75" s="10"/>
      <c r="B75" s="18" t="s">
        <v>76</v>
      </c>
      <c r="C75" s="10" t="s">
        <v>77</v>
      </c>
      <c r="D75" s="17" t="s">
        <v>78</v>
      </c>
      <c r="E75" s="19">
        <v>254427.75757575757</v>
      </c>
      <c r="F75" s="19"/>
      <c r="G75" s="19">
        <v>254427.75757575757</v>
      </c>
      <c r="H75" s="13">
        <v>253426.41</v>
      </c>
      <c r="I75" s="13"/>
      <c r="J75" s="13">
        <f>H75+I75</f>
        <v>253426.41</v>
      </c>
      <c r="K75" s="13">
        <f>H75-E75</f>
        <v>-1001.3475757575652</v>
      </c>
      <c r="L75" s="13"/>
      <c r="M75" s="13">
        <f>K75+L75</f>
        <v>-1001.3475757575652</v>
      </c>
    </row>
    <row r="76" spans="1:13">
      <c r="A76" s="38" t="s">
        <v>123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>
      <c r="A77" s="10">
        <v>4</v>
      </c>
      <c r="B77" s="14" t="s">
        <v>79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45">
      <c r="A78" s="10"/>
      <c r="B78" s="18" t="s">
        <v>80</v>
      </c>
      <c r="C78" s="10" t="s">
        <v>81</v>
      </c>
      <c r="D78" s="17" t="s">
        <v>78</v>
      </c>
      <c r="E78" s="10">
        <v>8</v>
      </c>
      <c r="F78" s="10"/>
      <c r="G78" s="10">
        <v>8</v>
      </c>
      <c r="H78" s="13">
        <v>0</v>
      </c>
      <c r="I78" s="13"/>
      <c r="J78" s="13">
        <f>H78+I78</f>
        <v>0</v>
      </c>
      <c r="K78" s="13">
        <f>H78-E78</f>
        <v>-8</v>
      </c>
      <c r="L78" s="13"/>
      <c r="M78" s="13">
        <f>K78+L78</f>
        <v>-8</v>
      </c>
    </row>
    <row r="79" spans="1:13">
      <c r="A79" s="25" t="s">
        <v>125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</row>
    <row r="80" spans="1:13">
      <c r="A80" s="25" t="s">
        <v>124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</row>
    <row r="81" spans="1:13">
      <c r="A81" s="10"/>
      <c r="B81" s="44" t="s">
        <v>82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6"/>
    </row>
    <row r="82" spans="1:13">
      <c r="A82" s="10"/>
      <c r="B82" s="14" t="s">
        <v>49</v>
      </c>
      <c r="C82" s="20"/>
      <c r="D82" s="20"/>
      <c r="E82" s="20"/>
      <c r="F82" s="20"/>
      <c r="G82" s="20"/>
      <c r="H82" s="14"/>
      <c r="I82" s="14"/>
      <c r="J82" s="14"/>
      <c r="K82" s="14"/>
      <c r="L82" s="14"/>
      <c r="M82" s="14"/>
    </row>
    <row r="83" spans="1:13" ht="30">
      <c r="A83" s="10"/>
      <c r="B83" s="18" t="s">
        <v>83</v>
      </c>
      <c r="C83" s="16" t="s">
        <v>84</v>
      </c>
      <c r="D83" s="16" t="s">
        <v>85</v>
      </c>
      <c r="E83" s="13">
        <v>70681</v>
      </c>
      <c r="F83" s="13"/>
      <c r="G83" s="13">
        <v>70681</v>
      </c>
      <c r="H83" s="13">
        <v>70661.639999999985</v>
      </c>
      <c r="I83" s="21"/>
      <c r="J83" s="13">
        <f t="shared" ref="J83:J89" si="5">H83+I83</f>
        <v>70661.639999999985</v>
      </c>
      <c r="K83" s="13">
        <f t="shared" ref="K83:K89" si="6">H83-E83</f>
        <v>-19.360000000015134</v>
      </c>
      <c r="L83" s="13"/>
      <c r="M83" s="13">
        <f t="shared" ref="M83:M89" si="7">K83+L83</f>
        <v>-19.360000000015134</v>
      </c>
    </row>
    <row r="84" spans="1:13">
      <c r="A84" s="10"/>
      <c r="B84" s="18" t="s">
        <v>86</v>
      </c>
      <c r="C84" s="16" t="s">
        <v>84</v>
      </c>
      <c r="D84" s="16" t="s">
        <v>85</v>
      </c>
      <c r="E84" s="13">
        <v>1543</v>
      </c>
      <c r="F84" s="13"/>
      <c r="G84" s="13">
        <v>1543</v>
      </c>
      <c r="H84" s="13">
        <v>1540.8000000000004</v>
      </c>
      <c r="I84" s="21"/>
      <c r="J84" s="13">
        <f t="shared" si="5"/>
        <v>1540.8000000000004</v>
      </c>
      <c r="K84" s="13">
        <f t="shared" si="6"/>
        <v>-2.1999999999995907</v>
      </c>
      <c r="L84" s="13"/>
      <c r="M84" s="13">
        <f t="shared" si="7"/>
        <v>-2.1999999999995907</v>
      </c>
    </row>
    <row r="85" spans="1:13">
      <c r="A85" s="10"/>
      <c r="B85" s="18" t="s">
        <v>87</v>
      </c>
      <c r="C85" s="16" t="s">
        <v>84</v>
      </c>
      <c r="D85" s="16" t="s">
        <v>85</v>
      </c>
      <c r="E85" s="13">
        <v>18840</v>
      </c>
      <c r="F85" s="13"/>
      <c r="G85" s="13">
        <v>18840</v>
      </c>
      <c r="H85" s="13">
        <v>18834.52</v>
      </c>
      <c r="I85" s="21"/>
      <c r="J85" s="13">
        <f t="shared" si="5"/>
        <v>18834.52</v>
      </c>
      <c r="K85" s="13">
        <f t="shared" si="6"/>
        <v>-5.4799999999995634</v>
      </c>
      <c r="L85" s="13"/>
      <c r="M85" s="13">
        <f t="shared" si="7"/>
        <v>-5.4799999999995634</v>
      </c>
    </row>
    <row r="86" spans="1:13">
      <c r="A86" s="10"/>
      <c r="B86" s="18" t="s">
        <v>88</v>
      </c>
      <c r="C86" s="16" t="s">
        <v>84</v>
      </c>
      <c r="D86" s="16" t="s">
        <v>85</v>
      </c>
      <c r="E86" s="13">
        <v>49278</v>
      </c>
      <c r="F86" s="13"/>
      <c r="G86" s="13">
        <v>49278</v>
      </c>
      <c r="H86" s="13">
        <v>49267.64</v>
      </c>
      <c r="I86" s="21"/>
      <c r="J86" s="13">
        <f t="shared" si="5"/>
        <v>49267.64</v>
      </c>
      <c r="K86" s="13">
        <f t="shared" si="6"/>
        <v>-10.360000000000582</v>
      </c>
      <c r="L86" s="13"/>
      <c r="M86" s="13">
        <f t="shared" si="7"/>
        <v>-10.360000000000582</v>
      </c>
    </row>
    <row r="87" spans="1:13" ht="30">
      <c r="A87" s="10"/>
      <c r="B87" s="18" t="s">
        <v>89</v>
      </c>
      <c r="C87" s="16" t="s">
        <v>84</v>
      </c>
      <c r="D87" s="16" t="s">
        <v>85</v>
      </c>
      <c r="E87" s="13">
        <v>1020</v>
      </c>
      <c r="F87" s="13"/>
      <c r="G87" s="13">
        <v>1020</v>
      </c>
      <c r="H87" s="13">
        <v>1018.68</v>
      </c>
      <c r="I87" s="21"/>
      <c r="J87" s="13">
        <f t="shared" si="5"/>
        <v>1018.68</v>
      </c>
      <c r="K87" s="13">
        <f t="shared" si="6"/>
        <v>-1.32000000000005</v>
      </c>
      <c r="L87" s="13"/>
      <c r="M87" s="13">
        <f t="shared" si="7"/>
        <v>-1.32000000000005</v>
      </c>
    </row>
    <row r="88" spans="1:13">
      <c r="A88" s="10"/>
      <c r="B88" s="18" t="s">
        <v>90</v>
      </c>
      <c r="C88" s="16" t="s">
        <v>91</v>
      </c>
      <c r="D88" s="16" t="s">
        <v>92</v>
      </c>
      <c r="E88" s="13">
        <v>341.6</v>
      </c>
      <c r="F88" s="13"/>
      <c r="G88" s="13">
        <v>341.6</v>
      </c>
      <c r="H88" s="13">
        <v>341.6</v>
      </c>
      <c r="I88" s="21"/>
      <c r="J88" s="13">
        <f t="shared" si="5"/>
        <v>341.6</v>
      </c>
      <c r="K88" s="13">
        <f t="shared" si="6"/>
        <v>0</v>
      </c>
      <c r="L88" s="13"/>
      <c r="M88" s="13">
        <f t="shared" si="7"/>
        <v>0</v>
      </c>
    </row>
    <row r="89" spans="1:13">
      <c r="A89" s="10"/>
      <c r="B89" s="18" t="s">
        <v>93</v>
      </c>
      <c r="C89" s="16" t="s">
        <v>91</v>
      </c>
      <c r="D89" s="16" t="s">
        <v>92</v>
      </c>
      <c r="E89" s="13">
        <v>297.2</v>
      </c>
      <c r="F89" s="13"/>
      <c r="G89" s="13">
        <v>297.2</v>
      </c>
      <c r="H89" s="13">
        <v>297.2</v>
      </c>
      <c r="I89" s="21"/>
      <c r="J89" s="13">
        <f t="shared" si="5"/>
        <v>297.2</v>
      </c>
      <c r="K89" s="13">
        <f t="shared" si="6"/>
        <v>0</v>
      </c>
      <c r="L89" s="13"/>
      <c r="M89" s="13">
        <f t="shared" si="7"/>
        <v>0</v>
      </c>
    </row>
    <row r="90" spans="1:13">
      <c r="A90" s="25" t="s">
        <v>126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</row>
    <row r="91" spans="1:13">
      <c r="A91" s="10"/>
      <c r="B91" s="14" t="s">
        <v>56</v>
      </c>
      <c r="C91" s="10"/>
      <c r="D91" s="10"/>
      <c r="E91" s="13"/>
      <c r="F91" s="13"/>
      <c r="G91" s="13"/>
      <c r="H91" s="21"/>
      <c r="I91" s="21"/>
      <c r="J91" s="21"/>
      <c r="K91" s="21"/>
      <c r="L91" s="21"/>
      <c r="M91" s="21"/>
    </row>
    <row r="92" spans="1:13">
      <c r="A92" s="10"/>
      <c r="B92" s="18" t="s">
        <v>94</v>
      </c>
      <c r="C92" s="16" t="s">
        <v>95</v>
      </c>
      <c r="D92" s="16" t="s">
        <v>96</v>
      </c>
      <c r="E92" s="13">
        <v>60</v>
      </c>
      <c r="F92" s="13"/>
      <c r="G92" s="13">
        <v>60</v>
      </c>
      <c r="H92" s="13">
        <v>60</v>
      </c>
      <c r="I92" s="22"/>
      <c r="J92" s="13">
        <f>H92+I92</f>
        <v>60</v>
      </c>
      <c r="K92" s="13">
        <f>H92-E92</f>
        <v>0</v>
      </c>
      <c r="L92" s="13"/>
      <c r="M92" s="13">
        <f>K92+L92</f>
        <v>0</v>
      </c>
    </row>
    <row r="93" spans="1:13">
      <c r="A93" s="10"/>
      <c r="B93" s="18" t="s">
        <v>97</v>
      </c>
      <c r="C93" s="16" t="s">
        <v>98</v>
      </c>
      <c r="D93" s="16" t="s">
        <v>96</v>
      </c>
      <c r="E93" s="13">
        <v>12679</v>
      </c>
      <c r="F93" s="13"/>
      <c r="G93" s="13">
        <v>12679</v>
      </c>
      <c r="H93" s="13">
        <v>10340</v>
      </c>
      <c r="I93" s="22"/>
      <c r="J93" s="13">
        <f>H93+I93</f>
        <v>10340</v>
      </c>
      <c r="K93" s="13">
        <f>H93-E93</f>
        <v>-2339</v>
      </c>
      <c r="L93" s="13"/>
      <c r="M93" s="13">
        <f>K93+L93</f>
        <v>-2339</v>
      </c>
    </row>
    <row r="94" spans="1:13" ht="30">
      <c r="A94" s="10"/>
      <c r="B94" s="18" t="s">
        <v>99</v>
      </c>
      <c r="C94" s="16" t="s">
        <v>95</v>
      </c>
      <c r="D94" s="16" t="s">
        <v>96</v>
      </c>
      <c r="E94" s="13">
        <v>4768</v>
      </c>
      <c r="F94" s="13"/>
      <c r="G94" s="13">
        <v>4768</v>
      </c>
      <c r="H94" s="13">
        <v>4768</v>
      </c>
      <c r="I94" s="22"/>
      <c r="J94" s="13">
        <f>H94+I94</f>
        <v>4768</v>
      </c>
      <c r="K94" s="13">
        <f>H94-E94</f>
        <v>0</v>
      </c>
      <c r="L94" s="13"/>
      <c r="M94" s="13">
        <f>K94+L94</f>
        <v>0</v>
      </c>
    </row>
    <row r="95" spans="1:13">
      <c r="A95" s="25" t="s">
        <v>127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7"/>
    </row>
    <row r="96" spans="1:13">
      <c r="A96" s="10"/>
      <c r="B96" s="14" t="s">
        <v>74</v>
      </c>
      <c r="C96" s="10" t="s">
        <v>100</v>
      </c>
      <c r="D96" s="10" t="s">
        <v>100</v>
      </c>
      <c r="E96" s="13" t="s">
        <v>100</v>
      </c>
      <c r="F96" s="13"/>
      <c r="G96" s="13"/>
      <c r="H96" s="21"/>
      <c r="I96" s="21"/>
      <c r="J96" s="21"/>
      <c r="K96" s="21"/>
      <c r="L96" s="21"/>
      <c r="M96" s="21"/>
    </row>
    <row r="97" spans="1:13" ht="30">
      <c r="A97" s="10"/>
      <c r="B97" s="18" t="s">
        <v>101</v>
      </c>
      <c r="C97" s="16" t="s">
        <v>102</v>
      </c>
      <c r="D97" s="16" t="s">
        <v>103</v>
      </c>
      <c r="E97" s="13">
        <v>0.17599999999999999</v>
      </c>
      <c r="F97" s="13"/>
      <c r="G97" s="13">
        <v>0.17599999999999999</v>
      </c>
      <c r="H97" s="13">
        <v>0.18</v>
      </c>
      <c r="I97" s="13"/>
      <c r="J97" s="13">
        <f>H97+I97</f>
        <v>0.18</v>
      </c>
      <c r="K97" s="13">
        <f>H97-E97</f>
        <v>4.0000000000000036E-3</v>
      </c>
      <c r="L97" s="13"/>
      <c r="M97" s="13">
        <f>K97+L97</f>
        <v>4.0000000000000036E-3</v>
      </c>
    </row>
    <row r="98" spans="1:13" ht="45">
      <c r="A98" s="10"/>
      <c r="B98" s="18" t="s">
        <v>104</v>
      </c>
      <c r="C98" s="16" t="s">
        <v>105</v>
      </c>
      <c r="D98" s="16" t="s">
        <v>103</v>
      </c>
      <c r="E98" s="13">
        <v>37.119999999999997</v>
      </c>
      <c r="F98" s="13"/>
      <c r="G98" s="13">
        <v>37.119999999999997</v>
      </c>
      <c r="H98" s="13">
        <v>30.27</v>
      </c>
      <c r="I98" s="13"/>
      <c r="J98" s="13">
        <f>H98+I98</f>
        <v>30.27</v>
      </c>
      <c r="K98" s="13">
        <f>H98-E98</f>
        <v>-6.8499999999999979</v>
      </c>
      <c r="L98" s="13"/>
      <c r="M98" s="13">
        <f>K98+L98</f>
        <v>-6.8499999999999979</v>
      </c>
    </row>
    <row r="99" spans="1:13" ht="30">
      <c r="A99" s="10"/>
      <c r="B99" s="18" t="s">
        <v>106</v>
      </c>
      <c r="C99" s="16" t="s">
        <v>107</v>
      </c>
      <c r="D99" s="16" t="s">
        <v>103</v>
      </c>
      <c r="E99" s="13">
        <v>16.04</v>
      </c>
      <c r="F99" s="13"/>
      <c r="G99" s="13">
        <v>16.04</v>
      </c>
      <c r="H99" s="13">
        <v>16.04</v>
      </c>
      <c r="I99" s="13"/>
      <c r="J99" s="13">
        <f>H99+I99</f>
        <v>16.04</v>
      </c>
      <c r="K99" s="13">
        <f>H99-E99</f>
        <v>0</v>
      </c>
      <c r="L99" s="13"/>
      <c r="M99" s="13">
        <f>K99+L99</f>
        <v>0</v>
      </c>
    </row>
    <row r="100" spans="1:13" ht="24" customHeight="1">
      <c r="A100" s="25" t="s">
        <v>127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</row>
    <row r="101" spans="1:13" ht="18.75" customHeight="1">
      <c r="A101" s="10"/>
      <c r="B101" s="23" t="s">
        <v>79</v>
      </c>
      <c r="C101" s="16"/>
      <c r="D101" s="16"/>
      <c r="E101" s="13"/>
      <c r="F101" s="13"/>
      <c r="G101" s="13"/>
      <c r="H101" s="21"/>
      <c r="I101" s="21"/>
      <c r="J101" s="21"/>
      <c r="K101" s="21"/>
      <c r="L101" s="21"/>
      <c r="M101" s="21"/>
    </row>
    <row r="102" spans="1:13" ht="29.25" customHeight="1">
      <c r="A102" s="10"/>
      <c r="B102" s="18" t="s">
        <v>108</v>
      </c>
      <c r="C102" s="16" t="s">
        <v>81</v>
      </c>
      <c r="D102" s="16" t="s">
        <v>103</v>
      </c>
      <c r="E102" s="13">
        <v>100</v>
      </c>
      <c r="F102" s="13"/>
      <c r="G102" s="13">
        <v>100</v>
      </c>
      <c r="H102" s="13">
        <v>100</v>
      </c>
      <c r="I102" s="13"/>
      <c r="J102" s="13">
        <f>H102+I102</f>
        <v>100</v>
      </c>
      <c r="K102" s="13">
        <f>H102-E102</f>
        <v>0</v>
      </c>
      <c r="L102" s="13"/>
      <c r="M102" s="13">
        <f>K102+L102</f>
        <v>0</v>
      </c>
    </row>
    <row r="103" spans="1:13" ht="17.25" customHeight="1">
      <c r="A103" s="25" t="s">
        <v>121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/>
    </row>
    <row r="104" spans="1:13" ht="15.75" customHeight="1">
      <c r="A104" s="25" t="s">
        <v>124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</row>
    <row r="105" spans="1:13">
      <c r="A105" s="10"/>
      <c r="B105" s="51" t="s">
        <v>37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3"/>
    </row>
    <row r="106" spans="1:13">
      <c r="A106" s="10"/>
      <c r="B106" s="44" t="s">
        <v>109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6"/>
    </row>
    <row r="107" spans="1:13">
      <c r="A107" s="10"/>
      <c r="B107" s="14" t="s">
        <v>110</v>
      </c>
      <c r="C107" s="16" t="s">
        <v>84</v>
      </c>
      <c r="D107" s="16" t="s">
        <v>111</v>
      </c>
      <c r="E107" s="10"/>
      <c r="F107" s="13">
        <v>198000</v>
      </c>
      <c r="G107" s="13">
        <v>198000</v>
      </c>
      <c r="H107" s="13"/>
      <c r="I107" s="13">
        <v>124768</v>
      </c>
      <c r="J107" s="13">
        <f>H107+I107</f>
        <v>124768</v>
      </c>
      <c r="K107" s="13"/>
      <c r="L107" s="13">
        <f>I107-F107</f>
        <v>-73232</v>
      </c>
      <c r="M107" s="13">
        <f>K107+L107</f>
        <v>-73232</v>
      </c>
    </row>
    <row r="108" spans="1:13">
      <c r="A108" s="10"/>
      <c r="B108" s="14" t="s">
        <v>56</v>
      </c>
      <c r="C108" s="16"/>
      <c r="D108" s="16"/>
      <c r="E108" s="10"/>
      <c r="F108" s="13"/>
      <c r="G108" s="13"/>
      <c r="H108" s="13"/>
      <c r="I108" s="13"/>
      <c r="J108" s="13"/>
      <c r="K108" s="13"/>
      <c r="L108" s="13"/>
      <c r="M108" s="13"/>
    </row>
    <row r="109" spans="1:13" ht="45">
      <c r="A109" s="10"/>
      <c r="B109" s="18" t="s">
        <v>112</v>
      </c>
      <c r="C109" s="16" t="s">
        <v>64</v>
      </c>
      <c r="D109" s="16" t="s">
        <v>67</v>
      </c>
      <c r="E109" s="10"/>
      <c r="F109" s="13">
        <v>5</v>
      </c>
      <c r="G109" s="13">
        <v>5</v>
      </c>
      <c r="H109" s="13"/>
      <c r="I109" s="13">
        <v>4</v>
      </c>
      <c r="J109" s="13">
        <f>H109+I109</f>
        <v>4</v>
      </c>
      <c r="K109" s="13"/>
      <c r="L109" s="13">
        <f>I109-F109</f>
        <v>-1</v>
      </c>
      <c r="M109" s="13">
        <f>K109+L109</f>
        <v>-1</v>
      </c>
    </row>
    <row r="110" spans="1:13" ht="30">
      <c r="A110" s="10"/>
      <c r="B110" s="18" t="s">
        <v>113</v>
      </c>
      <c r="C110" s="16" t="s">
        <v>64</v>
      </c>
      <c r="D110" s="16" t="s">
        <v>67</v>
      </c>
      <c r="E110" s="10"/>
      <c r="F110" s="13">
        <v>4</v>
      </c>
      <c r="G110" s="13">
        <f>F110</f>
        <v>4</v>
      </c>
      <c r="H110" s="13"/>
      <c r="I110" s="13">
        <v>2</v>
      </c>
      <c r="J110" s="13">
        <f>H110+I110</f>
        <v>2</v>
      </c>
      <c r="K110" s="13"/>
      <c r="L110" s="13">
        <f>I110-F110</f>
        <v>-2</v>
      </c>
      <c r="M110" s="13">
        <f>K110+L110</f>
        <v>-2</v>
      </c>
    </row>
    <row r="111" spans="1:13">
      <c r="A111" s="25" t="s">
        <v>128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7"/>
    </row>
    <row r="112" spans="1:13">
      <c r="A112" s="10"/>
      <c r="B112" s="14" t="s">
        <v>74</v>
      </c>
      <c r="C112" s="16"/>
      <c r="D112" s="16"/>
      <c r="E112" s="10"/>
      <c r="F112" s="13"/>
      <c r="G112" s="13"/>
      <c r="H112" s="13"/>
      <c r="I112" s="13"/>
      <c r="J112" s="13"/>
      <c r="K112" s="13"/>
      <c r="L112" s="13"/>
      <c r="M112" s="13"/>
    </row>
    <row r="113" spans="1:13" ht="30">
      <c r="A113" s="10"/>
      <c r="B113" s="18" t="s">
        <v>114</v>
      </c>
      <c r="C113" s="16" t="s">
        <v>84</v>
      </c>
      <c r="D113" s="16" t="s">
        <v>78</v>
      </c>
      <c r="E113" s="10"/>
      <c r="F113" s="13">
        <v>27600</v>
      </c>
      <c r="G113" s="13">
        <v>27600</v>
      </c>
      <c r="H113" s="13"/>
      <c r="I113" s="13">
        <v>22174</v>
      </c>
      <c r="J113" s="13">
        <f>H113+I113</f>
        <v>22174</v>
      </c>
      <c r="K113" s="13"/>
      <c r="L113" s="13">
        <f>I113-F113</f>
        <v>-5426</v>
      </c>
      <c r="M113" s="13">
        <f>K113+L113</f>
        <v>-5426</v>
      </c>
    </row>
    <row r="114" spans="1:13" ht="30">
      <c r="A114" s="10"/>
      <c r="B114" s="18" t="s">
        <v>115</v>
      </c>
      <c r="C114" s="16" t="s">
        <v>84</v>
      </c>
      <c r="D114" s="16" t="s">
        <v>78</v>
      </c>
      <c r="E114" s="10"/>
      <c r="F114" s="13">
        <v>15000</v>
      </c>
      <c r="G114" s="13">
        <v>15000</v>
      </c>
      <c r="H114" s="13"/>
      <c r="I114" s="13">
        <v>18036</v>
      </c>
      <c r="J114" s="13">
        <f>H114+I114</f>
        <v>18036</v>
      </c>
      <c r="K114" s="13"/>
      <c r="L114" s="13">
        <f>I114-F114</f>
        <v>3036</v>
      </c>
      <c r="M114" s="13">
        <f>K114+L114</f>
        <v>3036</v>
      </c>
    </row>
    <row r="115" spans="1:13">
      <c r="A115" s="25" t="s">
        <v>130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7"/>
    </row>
    <row r="116" spans="1:13">
      <c r="A116" s="10"/>
      <c r="B116" s="14" t="s">
        <v>79</v>
      </c>
      <c r="C116" s="16"/>
      <c r="D116" s="16"/>
      <c r="E116" s="10"/>
      <c r="F116" s="13"/>
      <c r="G116" s="13"/>
      <c r="H116" s="13"/>
      <c r="I116" s="13"/>
      <c r="J116" s="13"/>
      <c r="K116" s="13"/>
      <c r="L116" s="13"/>
      <c r="M116" s="13"/>
    </row>
    <row r="117" spans="1:13">
      <c r="A117" s="10"/>
      <c r="B117" s="18" t="s">
        <v>116</v>
      </c>
      <c r="C117" s="16" t="s">
        <v>84</v>
      </c>
      <c r="D117" s="16" t="s">
        <v>103</v>
      </c>
      <c r="E117" s="10"/>
      <c r="F117" s="13">
        <v>198000</v>
      </c>
      <c r="G117" s="13">
        <v>198000</v>
      </c>
      <c r="H117" s="13"/>
      <c r="I117" s="13">
        <v>124768</v>
      </c>
      <c r="J117" s="13">
        <f>H117+I117</f>
        <v>124768</v>
      </c>
      <c r="K117" s="13"/>
      <c r="L117" s="13">
        <f>I117-F117</f>
        <v>-73232</v>
      </c>
      <c r="M117" s="13">
        <f>K117+L117</f>
        <v>-73232</v>
      </c>
    </row>
    <row r="118" spans="1:13">
      <c r="A118" s="25" t="s">
        <v>131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7"/>
    </row>
    <row r="119" spans="1:13">
      <c r="A119" s="38" t="s">
        <v>129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</row>
    <row r="120" spans="1:13" ht="56.25" customHeight="1">
      <c r="A120" s="9"/>
    </row>
    <row r="121" spans="1:13" ht="27" customHeight="1">
      <c r="A121" s="11" t="s">
        <v>117</v>
      </c>
      <c r="B121" s="11"/>
      <c r="C121" s="11"/>
      <c r="D121" s="11"/>
    </row>
    <row r="122" spans="1:13" ht="57.75" customHeight="1">
      <c r="A122" s="37" t="s">
        <v>136</v>
      </c>
      <c r="B122" s="37"/>
      <c r="C122" s="37"/>
      <c r="D122" s="37"/>
      <c r="E122" s="65"/>
      <c r="F122" s="65"/>
      <c r="G122" s="65"/>
      <c r="H122" s="65"/>
      <c r="I122" s="65"/>
      <c r="J122" s="65"/>
      <c r="K122" s="65"/>
      <c r="L122" s="65"/>
      <c r="M122" s="65"/>
    </row>
    <row r="123" spans="1:13" ht="27.75" customHeight="1">
      <c r="A123" s="24" t="s">
        <v>118</v>
      </c>
      <c r="B123" s="24"/>
      <c r="C123" s="24"/>
      <c r="D123" s="24"/>
    </row>
    <row r="124" spans="1:13" s="59" customFormat="1">
      <c r="A124" s="58" t="s">
        <v>132</v>
      </c>
      <c r="B124" s="58"/>
      <c r="C124" s="58"/>
      <c r="D124" s="58"/>
      <c r="E124" s="58"/>
    </row>
    <row r="125" spans="1:13" s="59" customFormat="1" ht="18.75">
      <c r="A125" s="58"/>
      <c r="B125" s="58"/>
      <c r="C125" s="58"/>
      <c r="D125" s="58"/>
      <c r="E125" s="58"/>
      <c r="G125" s="60"/>
      <c r="H125" s="60"/>
      <c r="J125" s="61" t="s">
        <v>133</v>
      </c>
      <c r="K125" s="61"/>
      <c r="L125" s="61"/>
      <c r="M125" s="61"/>
    </row>
    <row r="126" spans="1:13" s="59" customFormat="1" ht="15.75" customHeight="1">
      <c r="A126" s="62"/>
      <c r="B126" s="62"/>
      <c r="C126" s="62"/>
      <c r="D126" s="62"/>
      <c r="E126" s="62"/>
      <c r="G126" s="63" t="s">
        <v>119</v>
      </c>
      <c r="H126" s="63"/>
      <c r="J126" s="64" t="s">
        <v>120</v>
      </c>
      <c r="K126" s="64"/>
      <c r="L126" s="64"/>
      <c r="M126" s="64"/>
    </row>
    <row r="127" spans="1:13" s="59" customFormat="1" ht="43.5" customHeight="1">
      <c r="A127" s="58" t="s">
        <v>134</v>
      </c>
      <c r="B127" s="58"/>
      <c r="C127" s="58"/>
      <c r="D127" s="58"/>
      <c r="E127" s="58"/>
      <c r="G127" s="60"/>
      <c r="H127" s="60"/>
      <c r="J127" s="61" t="s">
        <v>135</v>
      </c>
      <c r="K127" s="61"/>
      <c r="L127" s="61"/>
      <c r="M127" s="61"/>
    </row>
    <row r="128" spans="1:13" s="59" customFormat="1" ht="15.75" customHeight="1">
      <c r="A128" s="58"/>
      <c r="B128" s="58"/>
      <c r="C128" s="58"/>
      <c r="D128" s="58"/>
      <c r="E128" s="58"/>
      <c r="G128" s="63" t="s">
        <v>119</v>
      </c>
      <c r="H128" s="63"/>
      <c r="J128" s="64" t="s">
        <v>120</v>
      </c>
      <c r="K128" s="64"/>
      <c r="L128" s="64"/>
      <c r="M128" s="64"/>
    </row>
  </sheetData>
  <mergeCells count="80">
    <mergeCell ref="A127:E128"/>
    <mergeCell ref="G127:H127"/>
    <mergeCell ref="J127:M127"/>
    <mergeCell ref="G128:H128"/>
    <mergeCell ref="J128:M128"/>
    <mergeCell ref="A124:E125"/>
    <mergeCell ref="G125:H125"/>
    <mergeCell ref="J125:M125"/>
    <mergeCell ref="G126:H126"/>
    <mergeCell ref="J126:M126"/>
    <mergeCell ref="A122:M122"/>
    <mergeCell ref="A119:M119"/>
    <mergeCell ref="A76:M76"/>
    <mergeCell ref="B81:M81"/>
    <mergeCell ref="A90:M90"/>
    <mergeCell ref="A95:M95"/>
    <mergeCell ref="A100:M100"/>
    <mergeCell ref="B105:M105"/>
    <mergeCell ref="B106:M106"/>
    <mergeCell ref="A111:M111"/>
    <mergeCell ref="A115:M115"/>
    <mergeCell ref="A118:M118"/>
    <mergeCell ref="A60:M60"/>
    <mergeCell ref="B45:D45"/>
    <mergeCell ref="B46:D46"/>
    <mergeCell ref="A50:A51"/>
    <mergeCell ref="B50:B51"/>
    <mergeCell ref="C50:C51"/>
    <mergeCell ref="D50:D51"/>
    <mergeCell ref="E50:G50"/>
    <mergeCell ref="H50:J50"/>
    <mergeCell ref="K50:M50"/>
    <mergeCell ref="B53:M53"/>
    <mergeCell ref="B54:M54"/>
    <mergeCell ref="A40:M40"/>
    <mergeCell ref="A43:A44"/>
    <mergeCell ref="B43:D44"/>
    <mergeCell ref="E43:G43"/>
    <mergeCell ref="H43:J43"/>
    <mergeCell ref="K43:M43"/>
    <mergeCell ref="A38:M38"/>
    <mergeCell ref="R29:T29"/>
    <mergeCell ref="U29:W29"/>
    <mergeCell ref="X29:Z29"/>
    <mergeCell ref="B31:D31"/>
    <mergeCell ref="B32:D32"/>
    <mergeCell ref="B33:D33"/>
    <mergeCell ref="B34:D34"/>
    <mergeCell ref="B35:D35"/>
    <mergeCell ref="B36:D36"/>
    <mergeCell ref="B37:D37"/>
    <mergeCell ref="B24:M24"/>
    <mergeCell ref="A29:A30"/>
    <mergeCell ref="B29:D30"/>
    <mergeCell ref="E29:G29"/>
    <mergeCell ref="H29:J29"/>
    <mergeCell ref="K29:M29"/>
    <mergeCell ref="B23:M23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D18:M18"/>
    <mergeCell ref="B22:M22"/>
    <mergeCell ref="J1:M4"/>
    <mergeCell ref="A5:M5"/>
    <mergeCell ref="A6:M6"/>
    <mergeCell ref="A7:A8"/>
    <mergeCell ref="E7:M7"/>
    <mergeCell ref="E8:M8"/>
    <mergeCell ref="A72:M72"/>
    <mergeCell ref="A79:M79"/>
    <mergeCell ref="A80:M80"/>
    <mergeCell ref="A103:M103"/>
    <mergeCell ref="A104:M104"/>
  </mergeCells>
  <pageMargins left="0.55118110236220474" right="0.35433070866141736" top="0.55118110236220474" bottom="0.3937007874015748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2021-02-11T06:53:16Z</cp:lastPrinted>
  <dcterms:created xsi:type="dcterms:W3CDTF">2021-02-08T11:56:49Z</dcterms:created>
  <dcterms:modified xsi:type="dcterms:W3CDTF">2021-02-11T06:53:40Z</dcterms:modified>
</cp:coreProperties>
</file>