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01.01.2021'!$A$1:$G$156</definedName>
  </definedNames>
  <calcPr calcId="125725"/>
</workbook>
</file>

<file path=xl/calcChain.xml><?xml version="1.0" encoding="utf-8"?>
<calcChain xmlns="http://schemas.openxmlformats.org/spreadsheetml/2006/main">
  <c r="G110" i="4"/>
  <c r="F110"/>
  <c r="G113"/>
  <c r="F107"/>
  <c r="G107" s="1"/>
  <c r="G90"/>
  <c r="F87"/>
  <c r="D45" s="1"/>
  <c r="E45" s="1"/>
  <c r="E49"/>
  <c r="D50"/>
  <c r="E50" s="1"/>
  <c r="D49"/>
  <c r="D48"/>
  <c r="E48" s="1"/>
  <c r="D47"/>
  <c r="E47" s="1"/>
  <c r="D46"/>
  <c r="E46" s="1"/>
  <c r="G142"/>
  <c r="G140"/>
  <c r="G138"/>
  <c r="G136"/>
  <c r="G133"/>
  <c r="G131"/>
  <c r="G129"/>
  <c r="G127"/>
  <c r="G124"/>
  <c r="G122"/>
  <c r="G120"/>
  <c r="G118"/>
  <c r="G115"/>
  <c r="G112"/>
  <c r="G109"/>
  <c r="G104"/>
  <c r="G102"/>
  <c r="G100"/>
  <c r="G98"/>
  <c r="G95"/>
  <c r="G92"/>
  <c r="G89"/>
  <c r="G87"/>
  <c r="F93" l="1"/>
  <c r="G93" s="1"/>
  <c r="G82"/>
  <c r="G81"/>
  <c r="G84"/>
  <c r="G79"/>
  <c r="G78"/>
  <c r="F76" l="1"/>
  <c r="D44" s="1"/>
  <c r="E44" s="1"/>
  <c r="D43"/>
  <c r="G73"/>
  <c r="F71"/>
  <c r="G71" s="1"/>
  <c r="G69"/>
  <c r="G67"/>
  <c r="D51" l="1"/>
  <c r="E51" s="1"/>
  <c r="G76"/>
  <c r="E43"/>
</calcChain>
</file>

<file path=xl/sharedStrings.xml><?xml version="1.0" encoding="utf-8"?>
<sst xmlns="http://schemas.openxmlformats.org/spreadsheetml/2006/main" count="354" uniqueCount="177">
  <si>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</si>
  <si>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</si>
  <si>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</si>
  <si>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</si>
  <si>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</si>
  <si>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</si>
  <si>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</si>
  <si>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</si>
  <si>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</si>
  <si>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</si>
  <si>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</si>
  <si>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</si>
  <si>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</si>
  <si>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</si>
  <si>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</si>
  <si>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</si>
  <si>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</si>
  <si>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</si>
  <si>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</si>
  <si>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</si>
  <si>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</si>
  <si>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</si>
  <si>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</si>
  <si>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</si>
  <si>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</si>
  <si>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</si>
  <si>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</si>
  <si>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</si>
  <si>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</si>
  <si>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</si>
  <si>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</si>
  <si>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</si>
  <si>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</si>
  <si>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</si>
  <si>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</si>
  <si>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</si>
  <si>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</si>
  <si>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</si>
  <si>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</si>
  <si>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</si>
  <si>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</si>
  <si>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</si>
  <si>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</si>
  <si>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</si>
  <si>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</si>
  <si>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</si>
  <si>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</si>
  <si>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</si>
  <si>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</si>
  <si>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</si>
  <si>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</si>
  <si>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</si>
  <si>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</si>
  <si>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</si>
  <si>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</si>
  <si>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</si>
  <si>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</si>
  <si>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</si>
  <si>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</si>
  <si>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</si>
  <si>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</si>
  <si>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</si>
  <si>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</si>
  <si>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</si>
  <si>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</si>
  <si>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</si>
  <si>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</si>
  <si>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</si>
  <si>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</si>
  <si>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</si>
  <si>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</si>
  <si>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</si>
  <si>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</si>
  <si>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</si>
  <si>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</si>
  <si>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</si>
  <si>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</si>
  <si>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</si>
  <si>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</si>
  <si>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</si>
  <si>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</si>
  <si>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</si>
  <si>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</si>
  <si>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</si>
  <si>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</si>
  <si>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</si>
  <si>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</si>
  <si>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</si>
  <si>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</si>
  <si>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</si>
  <si>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</si>
  <si>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</si>
  <si>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</si>
  <si>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</si>
  <si>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</si>
  <si>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</si>
  <si>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</si>
  <si>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 xml:space="preserve">Обсяг видатків на нове будівництво світлофора по вул. Карпатській </t>
  </si>
  <si>
    <t>од.</t>
  </si>
  <si>
    <t>кошторис проекту</t>
  </si>
  <si>
    <t xml:space="preserve">Кількість світлофорних об`єктів, які планується побудувати по вул.Карпатській </t>
  </si>
  <si>
    <t>середня вартість будівництва 1 світлофорного об`єкта по вул.Карпатській</t>
  </si>
  <si>
    <t>відсоток виконання завдання по бу-дівництві світлофора по вул.Кар-патській в м.Коломиї</t>
  </si>
  <si>
    <t>1.1 Провести нове будівництво світлофора по вул.Карпатській в м.Коломиї</t>
  </si>
  <si>
    <t>0953000000</t>
  </si>
  <si>
    <t>рішення міської ради від 24.12.2020 року № 125-4/2020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</si>
  <si>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___ рік</t>
    </r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</si>
  <si>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</si>
  <si>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</si>
  <si>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Провести нове будівництво світлофора по вул.Карпатській в м.Коломиї</t>
  </si>
  <si>
    <t>1.1.</t>
  </si>
  <si>
    <t>1.2.</t>
  </si>
  <si>
    <t xml:space="preserve">1.3.Провести нове будівництво водопроводу в с.Королівка Коломийської територіальної громади </t>
  </si>
  <si>
    <t>Обсяг видатків на нове будівництво водопроводу в с.Королівка Коломийської територіальної громади</t>
  </si>
  <si>
    <t>1.3.</t>
  </si>
  <si>
    <t>кількість робочих проектів, необхідних для нового будівництва водопроводу в с.Королівка</t>
  </si>
  <si>
    <t>середня вартість виготовлення 1 проекту на нове будівництво водопроводу в с.Королівка</t>
  </si>
  <si>
    <t>відсоток виконання завдання по новому будівництву водопроводу в с.Королівка</t>
  </si>
  <si>
    <t>Кошторис видатків</t>
  </si>
  <si>
    <t>план робіт</t>
  </si>
  <si>
    <t xml:space="preserve">Провести нове будівництво водопроводу в с.Королівка Коломийської територіальної громади </t>
  </si>
  <si>
    <t>1.4.</t>
  </si>
  <si>
    <t>1.5.</t>
  </si>
  <si>
    <t>1.6.</t>
  </si>
  <si>
    <t>1.7.</t>
  </si>
  <si>
    <t>1.8.</t>
  </si>
  <si>
    <t>Провести нове будівництво водопроводу від буд.№21а до буд.№55 по вул.Шарлая в м.Коломиї</t>
  </si>
  <si>
    <t>Провести нове будівництво водопроводу від вул.Гордієнка до вул.Косачівської в м.Коломиї</t>
  </si>
  <si>
    <t>Провести нове будівництво водопроводу по вул.Косачівській в м.Коломиї</t>
  </si>
  <si>
    <t>Провести нове будівництво водопроводу по вул.Топоровського в м.Коломиї</t>
  </si>
  <si>
    <t>Провести нове будівництво водопроводу по вул.Павлюка ,Дорошенка,Граничній в м.Коломиї</t>
  </si>
  <si>
    <t>1.4.Провести нове будівництво водопроводу від буд.№21а до буд.№55 по вул.Шарлая в м.Коломиї</t>
  </si>
  <si>
    <t>Обсяг видатків на нове будівництво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</si>
  <si>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</t>
  </si>
  <si>
    <t>середня вартість виготовлення 1 проекту на нове будівництво водопроводу від буд.№21а до буд.№55 по вул.Шарлая</t>
  </si>
  <si>
    <t>відсоток виконання завдання по новому будівництву водопроводу від буд.№21а до буд.№55 по вул.Шарлая</t>
  </si>
  <si>
    <t>1.5.Провести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</si>
  <si>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</si>
  <si>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кількість робочих проектів, необхідних для нового будівництва водопроводу від вул.Гордієнка до вул.Косачівської</t>
  </si>
  <si>
    <t>середня вартість виготовлення 1 проекту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</si>
  <si>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</si>
  <si>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1.6.Провести нове будівництво водопроводу по вул.Косачівській в м.Коломиї</t>
  </si>
  <si>
    <t>Обсяг видатків на нове будівництво водопроводу по вул.Косачівській</t>
  </si>
  <si>
    <t>кількість робочих проектів, необхідних для нового будівництва водопроводу по вул.Косачівській</t>
  </si>
  <si>
    <t>середня вартість виготовлення 1 проекту на нове будівництво водопроводу по вул.Косачівській</t>
  </si>
  <si>
    <t>відсоток виконання завдання по новому будівництву водопроводу по вул.Косачівській</t>
  </si>
  <si>
    <t>1.7.Провести нове будівництво водопроводу по вул.Топоровського в м.Коломиї</t>
  </si>
  <si>
    <t>Обсяг видатків на нове будівництво водопроводу по вул.Топоровського</t>
  </si>
  <si>
    <t>кількість робочих проектів, необхідних для нового будівництва водопроводу по вул.Топоровського</t>
  </si>
  <si>
    <t>середня вартість виготовлення 1 проекту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</si>
  <si>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</si>
  <si>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вул.Павлюка,Дорошенка,Граничній</t>
  </si>
  <si>
    <t>протяжність водопроводу в с.Королівка,який планується побудувати</t>
  </si>
  <si>
    <t>середня вартість будівництва 1 м водопроводу в с.Королівка</t>
  </si>
  <si>
    <t>м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</si>
  <si>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</si>
  <si>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</si>
  <si>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</si>
  <si>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</t>
    </r>
    <r>
      <rPr>
        <u/>
        <sz val="10"/>
        <color indexed="8"/>
        <rFont val="Times New Roman"/>
        <family val="1"/>
        <charset val="204"/>
      </rPr>
      <t>Про місцеве самоврядування в Україні</t>
    </r>
    <r>
      <rPr>
        <u/>
        <sz val="10.5"/>
        <color indexed="8"/>
        <rFont val="Times New Roman"/>
        <family val="1"/>
        <charset val="204"/>
      </rPr>
      <t>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24.12.2020 року № 125-4/2020-4 «Про бюджет Коломийської міської територіальної громади на 2021 рік (</t>
    </r>
    <r>
      <rPr>
        <u/>
        <sz val="10"/>
        <color indexed="8"/>
        <rFont val="Times New Roman"/>
        <family val="1"/>
        <charset val="204"/>
      </rPr>
      <t>09530000000</t>
    </r>
    <r>
      <rPr>
        <u/>
        <sz val="10.5"/>
        <color indexed="8"/>
        <rFont val="Times New Roman"/>
        <family val="1"/>
        <charset val="204"/>
      </rPr>
      <t>) »; рішення міської ради від 25.03.2021р. №446-11/2021 "Про уточнення бюджету Коломийської міської територіальної громади на 2021 рік (</t>
    </r>
    <r>
      <rPr>
        <u/>
        <sz val="10"/>
        <color indexed="8"/>
        <rFont val="Times New Roman"/>
        <family val="1"/>
        <charset val="204"/>
      </rPr>
      <t>09530000000</t>
    </r>
    <r>
      <rPr>
        <u/>
        <sz val="10.5"/>
        <color indexed="8"/>
        <rFont val="Times New Roman"/>
        <family val="1"/>
        <charset val="204"/>
      </rPr>
      <t>)"; рішення міської ради від 20.05.2021р. №678-14/2021</t>
    </r>
  </si>
  <si>
    <t>відсоток виконання завдання по новому будівництву водопроводу по вул.Павлюка, Дорошенка, Граничній</t>
  </si>
  <si>
    <t>середня вартість виготовлення 1 проекту на нове будівництво водопроводу по вул.Павлюка, Дорошенка, Граничній</t>
  </si>
  <si>
    <t>Обсяг видатків на нове будівництво водопроводу по вул.Павлюка, Дорошенка, Граничній</t>
  </si>
  <si>
    <t>1.8.Провести нове будівництво водопроводу по вул.Павлюка, Дорошенка, Граничній в м.Коломиї</t>
  </si>
  <si>
    <t>Провести нове будівництво майданчика  для системи підземного збору і зберігання сміття  в м.Коломиї</t>
  </si>
  <si>
    <t>1.2.Провести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</si>
  <si>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</si>
  <si>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 xml:space="preserve">Кількість робочих проектів, необхідних для нового будівництва майданчика для системи підземного збору і зберігання сміття 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</si>
  <si>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</si>
  <si>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виготовлення 1 проекту на нове будівництво майданчика для системи підземного збору і зберігання сміття 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</si>
  <si>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</si>
  <si>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</si>
  <si>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</si>
  <si>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</si>
  <si>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3 465 000,00_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u/>
        <sz val="12"/>
        <color indexed="8"/>
        <rFont val="Times New Roman"/>
        <family val="1"/>
        <charset val="204"/>
      </rPr>
      <t>3 465 000,00</t>
    </r>
    <r>
      <rPr>
        <sz val="12"/>
        <color indexed="8"/>
        <rFont val="Times New Roman"/>
        <family val="1"/>
        <charset val="204"/>
      </rPr>
      <t>__ гривень.</t>
    </r>
  </si>
  <si>
    <t>"Про уточнення бюджету Коломийської міської територіальної громади на 2021 рік (09530000000)"рішення міської ради від 24.06.2021 року  №819-16/2021  "Про уточнення бюджету Коломийської міської територіальної громади на 2021 рік (09530000000)" ; рішення міської ради від 30.08.2021р.  № 1073-18/2021 "Про уточнення бюджету Коломийської міської територіальної громади на 2021 рік (09530000000)",рішення міської ради від 29.09.2021р.  № 1164-19/2021 "Про уточнення бюджету Коломийської міської територіальної громади на 2021 рік (09530000000)"</t>
  </si>
  <si>
    <t>Заступник начальника - головний інженер, начальник відділу реалізації інвестиційних проектів УКГ</t>
  </si>
  <si>
    <t>Віктор ВОЛОШЕНЮК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</si>
</sst>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18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19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2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20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0" fontId="19" fillId="2" borderId="2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wrapText="1"/>
    </xf>
    <xf numFmtId="3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8" fillId="2" borderId="0" xfId="0" applyFont="1" applyFill="1" applyAlignment="1">
      <alignment horizontal="right"/>
    </xf>
    <xf numFmtId="0" fontId="0" fillId="2" borderId="1" xfId="0" applyFill="1" applyBorder="1" applyAlignment="1"/>
    <xf numFmtId="0" fontId="8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27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37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topLeftCell="A139" zoomScaleNormal="120" zoomScaleSheetLayoutView="100" workbookViewId="0">
      <selection activeCell="A149" sqref="A149:B149"/>
    </sheetView>
  </sheetViews>
  <sheetFormatPr defaultColWidth="21.625" defaultRowHeight="15"/>
  <cols>
    <col min="1" max="1" width="6.625" style="19" customWidth="1"/>
    <col min="2" max="2" width="26" style="19" customWidth="1"/>
    <col min="3" max="3" width="17.25" style="19" customWidth="1"/>
    <col min="4" max="7" width="21.625" style="19"/>
    <col min="8" max="16384" width="21.625" style="2"/>
  </cols>
  <sheetData>
    <row r="1" spans="1:7">
      <c r="F1" s="107" t="s">
        <v>72</v>
      </c>
      <c r="G1" s="108"/>
    </row>
    <row r="2" spans="1:7">
      <c r="F2" s="108"/>
      <c r="G2" s="108"/>
    </row>
    <row r="3" spans="1:7" ht="32.25" customHeight="1">
      <c r="F3" s="108"/>
      <c r="G3" s="108"/>
    </row>
    <row r="4" spans="1:7" ht="15.75">
      <c r="A4" s="18"/>
      <c r="E4" s="18" t="s">
        <v>0</v>
      </c>
    </row>
    <row r="5" spans="1:7" ht="15.75">
      <c r="A5" s="18"/>
      <c r="E5" s="109" t="s">
        <v>107</v>
      </c>
      <c r="F5" s="109"/>
      <c r="G5" s="109"/>
    </row>
    <row r="6" spans="1:7" ht="15.75">
      <c r="A6" s="18"/>
      <c r="B6" s="18"/>
      <c r="E6" s="110" t="s">
        <v>85</v>
      </c>
      <c r="F6" s="110"/>
      <c r="G6" s="110"/>
    </row>
    <row r="7" spans="1:7" ht="15" customHeight="1">
      <c r="A7" s="18"/>
      <c r="E7" s="91" t="s">
        <v>1</v>
      </c>
      <c r="F7" s="91"/>
      <c r="G7" s="91"/>
    </row>
    <row r="8" spans="1:7" ht="9.75" customHeight="1">
      <c r="A8" s="18"/>
      <c r="B8" s="18"/>
      <c r="E8" s="111"/>
      <c r="F8" s="111"/>
      <c r="G8" s="111"/>
    </row>
    <row r="9" spans="1:7" ht="9" customHeight="1">
      <c r="A9" s="18"/>
      <c r="E9" s="91"/>
      <c r="F9" s="91"/>
      <c r="G9" s="91"/>
    </row>
    <row r="10" spans="1:7" ht="15.75">
      <c r="A10" s="18"/>
      <c r="E10" s="101" t="s">
        <v>108</v>
      </c>
      <c r="F10" s="101"/>
      <c r="G10" s="101"/>
    </row>
    <row r="11" spans="1:7" ht="12" customHeight="1"/>
    <row r="12" spans="1:7" ht="10.5" customHeight="1"/>
    <row r="13" spans="1:7" ht="15.75">
      <c r="A13" s="102" t="s">
        <v>2</v>
      </c>
      <c r="B13" s="102"/>
      <c r="C13" s="102"/>
      <c r="D13" s="102"/>
      <c r="E13" s="102"/>
      <c r="F13" s="102"/>
      <c r="G13" s="102"/>
    </row>
    <row r="14" spans="1:7" ht="15.75">
      <c r="A14" s="102" t="s">
        <v>106</v>
      </c>
      <c r="B14" s="102"/>
      <c r="C14" s="102"/>
      <c r="D14" s="102"/>
      <c r="E14" s="102"/>
      <c r="F14" s="102"/>
      <c r="G14" s="102"/>
    </row>
    <row r="15" spans="1:7" ht="9.75" customHeight="1"/>
    <row r="16" spans="1:7" ht="9" customHeight="1"/>
    <row r="17" spans="1:7" ht="15" customHeight="1">
      <c r="A17" s="21" t="s">
        <v>73</v>
      </c>
      <c r="B17" s="22">
        <v>3100000</v>
      </c>
      <c r="C17" s="22"/>
      <c r="D17" s="103" t="s">
        <v>84</v>
      </c>
      <c r="E17" s="103"/>
      <c r="F17" s="103"/>
      <c r="G17" s="77">
        <v>31692820</v>
      </c>
    </row>
    <row r="18" spans="1:7" ht="28.5" customHeight="1">
      <c r="A18" s="95" t="s">
        <v>81</v>
      </c>
      <c r="B18" s="95"/>
      <c r="C18" s="95"/>
      <c r="D18" s="134" t="s">
        <v>1</v>
      </c>
      <c r="E18" s="134"/>
      <c r="F18" s="23" t="s">
        <v>83</v>
      </c>
      <c r="G18" s="24" t="s">
        <v>74</v>
      </c>
    </row>
    <row r="19" spans="1:7" ht="19.5" customHeight="1">
      <c r="A19" s="25" t="s">
        <v>75</v>
      </c>
      <c r="B19" s="25">
        <v>3110000</v>
      </c>
      <c r="C19" s="25"/>
      <c r="D19" s="104" t="s">
        <v>85</v>
      </c>
      <c r="E19" s="104"/>
      <c r="F19" s="104"/>
      <c r="G19" s="77">
        <v>31692820</v>
      </c>
    </row>
    <row r="20" spans="1:7" ht="23.25" customHeight="1">
      <c r="A20" s="95" t="s">
        <v>77</v>
      </c>
      <c r="B20" s="95"/>
      <c r="C20" s="95"/>
      <c r="D20" s="135" t="s">
        <v>33</v>
      </c>
      <c r="E20" s="135"/>
      <c r="F20" s="23"/>
      <c r="G20" s="24" t="s">
        <v>74</v>
      </c>
    </row>
    <row r="21" spans="1:7" ht="28.5" customHeight="1">
      <c r="A21" s="26" t="s">
        <v>76</v>
      </c>
      <c r="B21" s="27">
        <v>3117370</v>
      </c>
      <c r="C21" s="27">
        <v>7370</v>
      </c>
      <c r="D21" s="80" t="s">
        <v>90</v>
      </c>
      <c r="E21" s="136" t="s">
        <v>91</v>
      </c>
      <c r="F21" s="136"/>
      <c r="G21" s="80" t="s">
        <v>104</v>
      </c>
    </row>
    <row r="22" spans="1:7" ht="41.25" customHeight="1">
      <c r="B22" s="28" t="s">
        <v>77</v>
      </c>
      <c r="C22" s="29" t="s">
        <v>78</v>
      </c>
      <c r="D22" s="23" t="s">
        <v>79</v>
      </c>
      <c r="E22" s="95" t="s">
        <v>82</v>
      </c>
      <c r="F22" s="95"/>
      <c r="G22" s="75" t="s">
        <v>80</v>
      </c>
    </row>
    <row r="23" spans="1:7" ht="40.5" customHeight="1">
      <c r="A23" s="30" t="s">
        <v>7</v>
      </c>
      <c r="B23" s="101" t="s">
        <v>173</v>
      </c>
      <c r="C23" s="101"/>
      <c r="D23" s="101"/>
      <c r="E23" s="101"/>
      <c r="F23" s="101"/>
      <c r="G23" s="101"/>
    </row>
    <row r="24" spans="1:7" ht="108.75" customHeight="1">
      <c r="A24" s="30" t="s">
        <v>8</v>
      </c>
      <c r="B24" s="105" t="s">
        <v>158</v>
      </c>
      <c r="C24" s="105"/>
      <c r="D24" s="105"/>
      <c r="E24" s="105"/>
      <c r="F24" s="105"/>
      <c r="G24" s="105"/>
    </row>
    <row r="25" spans="1:7" ht="63.75" customHeight="1">
      <c r="A25" s="30"/>
      <c r="B25" s="130" t="s">
        <v>174</v>
      </c>
      <c r="C25" s="130"/>
      <c r="D25" s="130"/>
      <c r="E25" s="130"/>
      <c r="F25" s="130"/>
      <c r="G25" s="130"/>
    </row>
    <row r="26" spans="1:7" ht="13.5" customHeight="1">
      <c r="B26" s="133"/>
      <c r="C26" s="133"/>
      <c r="D26" s="133"/>
      <c r="E26" s="133"/>
      <c r="F26" s="133"/>
      <c r="G26" s="133"/>
    </row>
    <row r="27" spans="1:7" ht="19.5" customHeight="1">
      <c r="A27" s="31" t="s">
        <v>9</v>
      </c>
      <c r="B27" s="101" t="s">
        <v>46</v>
      </c>
      <c r="C27" s="101"/>
      <c r="D27" s="101"/>
      <c r="E27" s="101"/>
      <c r="F27" s="101"/>
      <c r="G27" s="101"/>
    </row>
    <row r="28" spans="1:7" ht="14.25" customHeight="1">
      <c r="A28" s="32"/>
    </row>
    <row r="29" spans="1:7" ht="22.5" customHeight="1">
      <c r="A29" s="78" t="s">
        <v>11</v>
      </c>
      <c r="B29" s="106" t="s">
        <v>47</v>
      </c>
      <c r="C29" s="106"/>
      <c r="D29" s="106"/>
      <c r="E29" s="106"/>
      <c r="F29" s="106"/>
      <c r="G29" s="106"/>
    </row>
    <row r="30" spans="1:7" ht="24" customHeight="1">
      <c r="A30" s="78">
        <v>1</v>
      </c>
      <c r="B30" s="92" t="s">
        <v>93</v>
      </c>
      <c r="C30" s="93"/>
      <c r="D30" s="93"/>
      <c r="E30" s="93"/>
      <c r="F30" s="93"/>
      <c r="G30" s="94"/>
    </row>
    <row r="31" spans="1:7" ht="15.75">
      <c r="A31" s="32"/>
    </row>
    <row r="32" spans="1:7" ht="23.25" customHeight="1">
      <c r="A32" s="33" t="s">
        <v>10</v>
      </c>
      <c r="B32" s="34" t="s">
        <v>86</v>
      </c>
      <c r="C32" s="131" t="s">
        <v>92</v>
      </c>
      <c r="D32" s="132"/>
      <c r="E32" s="132"/>
      <c r="F32" s="132"/>
      <c r="G32" s="132"/>
    </row>
    <row r="33" spans="1:7" ht="19.5" customHeight="1">
      <c r="A33" s="31" t="s">
        <v>13</v>
      </c>
      <c r="B33" s="101" t="s">
        <v>48</v>
      </c>
      <c r="C33" s="101"/>
      <c r="D33" s="101"/>
      <c r="E33" s="101"/>
      <c r="F33" s="101"/>
      <c r="G33" s="101"/>
    </row>
    <row r="34" spans="1:7" ht="11.25" customHeight="1">
      <c r="A34" s="31"/>
      <c r="B34" s="76"/>
      <c r="C34" s="76"/>
      <c r="D34" s="76"/>
      <c r="E34" s="76"/>
      <c r="F34" s="76"/>
      <c r="G34" s="76"/>
    </row>
    <row r="35" spans="1:7" ht="21" customHeight="1">
      <c r="A35" s="78" t="s">
        <v>11</v>
      </c>
      <c r="B35" s="106" t="s">
        <v>12</v>
      </c>
      <c r="C35" s="106"/>
      <c r="D35" s="106"/>
      <c r="E35" s="106"/>
      <c r="F35" s="106"/>
      <c r="G35" s="106"/>
    </row>
    <row r="36" spans="1:7" ht="24.75" customHeight="1">
      <c r="A36" s="35">
        <v>1</v>
      </c>
      <c r="B36" s="137" t="s">
        <v>94</v>
      </c>
      <c r="C36" s="137"/>
      <c r="D36" s="137"/>
      <c r="E36" s="137"/>
      <c r="F36" s="137"/>
      <c r="G36" s="137"/>
    </row>
    <row r="37" spans="1:7" ht="12.75" customHeight="1">
      <c r="A37" s="31"/>
      <c r="B37" s="76"/>
      <c r="C37" s="76"/>
      <c r="D37" s="76"/>
      <c r="E37" s="76"/>
      <c r="F37" s="76"/>
      <c r="G37" s="76"/>
    </row>
    <row r="38" spans="1:7" ht="15.75">
      <c r="A38" s="31" t="s">
        <v>19</v>
      </c>
      <c r="B38" s="36" t="s">
        <v>15</v>
      </c>
      <c r="C38" s="76"/>
      <c r="D38" s="76"/>
      <c r="E38" s="99" t="s">
        <v>49</v>
      </c>
      <c r="F38" s="76"/>
      <c r="G38" s="76"/>
    </row>
    <row r="39" spans="1:7" ht="8.25" customHeight="1">
      <c r="A39" s="32"/>
      <c r="E39" s="100"/>
    </row>
    <row r="40" spans="1:7" ht="24">
      <c r="A40" s="78" t="s">
        <v>11</v>
      </c>
      <c r="B40" s="37" t="s">
        <v>15</v>
      </c>
      <c r="C40" s="78" t="s">
        <v>16</v>
      </c>
      <c r="D40" s="78" t="s">
        <v>17</v>
      </c>
      <c r="E40" s="78" t="s">
        <v>18</v>
      </c>
    </row>
    <row r="41" spans="1:7" ht="19.5" customHeight="1">
      <c r="A41" s="78">
        <v>1</v>
      </c>
      <c r="B41" s="78">
        <v>2</v>
      </c>
      <c r="C41" s="78">
        <v>3</v>
      </c>
      <c r="D41" s="78">
        <v>4</v>
      </c>
      <c r="E41" s="78">
        <v>5</v>
      </c>
    </row>
    <row r="42" spans="1:7" ht="21" customHeight="1">
      <c r="A42" s="78"/>
      <c r="B42" s="96" t="s">
        <v>95</v>
      </c>
      <c r="C42" s="97"/>
      <c r="D42" s="98"/>
      <c r="E42" s="78"/>
    </row>
    <row r="43" spans="1:7" ht="36" customHeight="1">
      <c r="A43" s="38" t="s">
        <v>110</v>
      </c>
      <c r="B43" s="39" t="s">
        <v>109</v>
      </c>
      <c r="C43" s="40"/>
      <c r="D43" s="41">
        <f>F67</f>
        <v>105000</v>
      </c>
      <c r="E43" s="41">
        <f>C43+D43</f>
        <v>105000</v>
      </c>
    </row>
    <row r="44" spans="1:7" ht="57" customHeight="1">
      <c r="A44" s="38" t="s">
        <v>111</v>
      </c>
      <c r="B44" s="87" t="s">
        <v>163</v>
      </c>
      <c r="C44" s="40"/>
      <c r="D44" s="41">
        <f>F76</f>
        <v>298000</v>
      </c>
      <c r="E44" s="41">
        <f t="shared" ref="E44:E50" si="0">D44</f>
        <v>298000</v>
      </c>
    </row>
    <row r="45" spans="1:7" ht="45.75" customHeight="1">
      <c r="A45" s="38" t="s">
        <v>114</v>
      </c>
      <c r="B45" s="70" t="s">
        <v>120</v>
      </c>
      <c r="C45" s="40"/>
      <c r="D45" s="41">
        <f>F87</f>
        <v>1662000</v>
      </c>
      <c r="E45" s="41">
        <f t="shared" si="0"/>
        <v>1662000</v>
      </c>
    </row>
    <row r="46" spans="1:7" ht="45.75" customHeight="1">
      <c r="A46" s="38" t="s">
        <v>121</v>
      </c>
      <c r="B46" s="70" t="s">
        <v>126</v>
      </c>
      <c r="C46" s="40"/>
      <c r="D46" s="41">
        <f>F98</f>
        <v>50000</v>
      </c>
      <c r="E46" s="41">
        <f t="shared" si="0"/>
        <v>50000</v>
      </c>
    </row>
    <row r="47" spans="1:7" ht="45.75" customHeight="1">
      <c r="A47" s="38" t="s">
        <v>122</v>
      </c>
      <c r="B47" s="90" t="s">
        <v>127</v>
      </c>
      <c r="C47" s="40"/>
      <c r="D47" s="73">
        <f>F107</f>
        <v>1200000</v>
      </c>
      <c r="E47" s="41">
        <f t="shared" si="0"/>
        <v>1200000</v>
      </c>
    </row>
    <row r="48" spans="1:7" ht="45.75" customHeight="1">
      <c r="A48" s="38" t="s">
        <v>123</v>
      </c>
      <c r="B48" s="70" t="s">
        <v>128</v>
      </c>
      <c r="C48" s="40"/>
      <c r="D48" s="41">
        <f>F118</f>
        <v>50000</v>
      </c>
      <c r="E48" s="41">
        <f t="shared" si="0"/>
        <v>50000</v>
      </c>
    </row>
    <row r="49" spans="1:7" ht="45.75" customHeight="1">
      <c r="A49" s="38" t="s">
        <v>124</v>
      </c>
      <c r="B49" s="70" t="s">
        <v>129</v>
      </c>
      <c r="C49" s="40"/>
      <c r="D49" s="41">
        <f>F127</f>
        <v>50000</v>
      </c>
      <c r="E49" s="41">
        <f t="shared" si="0"/>
        <v>50000</v>
      </c>
    </row>
    <row r="50" spans="1:7" ht="45.75" customHeight="1">
      <c r="A50" s="38" t="s">
        <v>125</v>
      </c>
      <c r="B50" s="70" t="s">
        <v>130</v>
      </c>
      <c r="C50" s="40"/>
      <c r="D50" s="41">
        <f>F136</f>
        <v>50000</v>
      </c>
      <c r="E50" s="41">
        <f t="shared" si="0"/>
        <v>50000</v>
      </c>
    </row>
    <row r="51" spans="1:7" ht="21.75" customHeight="1">
      <c r="A51" s="142" t="s">
        <v>18</v>
      </c>
      <c r="B51" s="143"/>
      <c r="C51" s="42"/>
      <c r="D51" s="74">
        <f>SUM(D43:D50)</f>
        <v>3465000</v>
      </c>
      <c r="E51" s="42">
        <f>C51+D51</f>
        <v>3465000</v>
      </c>
    </row>
    <row r="52" spans="1:7" ht="18.75" customHeight="1">
      <c r="A52" s="32"/>
    </row>
    <row r="53" spans="1:7" ht="18.75" customHeight="1">
      <c r="A53" s="32" t="s">
        <v>22</v>
      </c>
      <c r="B53" s="101" t="s">
        <v>20</v>
      </c>
      <c r="C53" s="101"/>
      <c r="D53" s="101"/>
      <c r="E53" s="101"/>
      <c r="F53" s="101"/>
      <c r="G53" s="101"/>
    </row>
    <row r="54" spans="1:7" ht="12" customHeight="1">
      <c r="A54" s="32"/>
      <c r="E54" s="43" t="s">
        <v>14</v>
      </c>
    </row>
    <row r="55" spans="1:7" ht="25.5">
      <c r="A55" s="78" t="s">
        <v>11</v>
      </c>
      <c r="B55" s="44" t="s">
        <v>21</v>
      </c>
      <c r="C55" s="78" t="s">
        <v>16</v>
      </c>
      <c r="D55" s="78" t="s">
        <v>17</v>
      </c>
      <c r="E55" s="78" t="s">
        <v>18</v>
      </c>
    </row>
    <row r="56" spans="1:7" ht="11.25" customHeight="1">
      <c r="A56" s="44">
        <v>1</v>
      </c>
      <c r="B56" s="44">
        <v>2</v>
      </c>
      <c r="C56" s="44">
        <v>3</v>
      </c>
      <c r="D56" s="44">
        <v>4</v>
      </c>
      <c r="E56" s="44">
        <v>5</v>
      </c>
    </row>
    <row r="57" spans="1:7" ht="17.25" customHeight="1">
      <c r="A57" s="78"/>
      <c r="B57" s="45"/>
      <c r="C57" s="46"/>
      <c r="D57" s="78"/>
      <c r="E57" s="46"/>
    </row>
    <row r="58" spans="1:7" ht="15.75">
      <c r="A58" s="127" t="s">
        <v>18</v>
      </c>
      <c r="B58" s="127"/>
      <c r="C58" s="47"/>
      <c r="D58" s="47"/>
      <c r="E58" s="47"/>
    </row>
    <row r="59" spans="1:7" ht="16.5" customHeight="1">
      <c r="A59" s="32"/>
    </row>
    <row r="60" spans="1:7" ht="21.75" customHeight="1">
      <c r="A60" s="31" t="s">
        <v>50</v>
      </c>
      <c r="B60" s="101" t="s">
        <v>23</v>
      </c>
      <c r="C60" s="101"/>
      <c r="D60" s="101"/>
      <c r="E60" s="101"/>
      <c r="F60" s="101"/>
      <c r="G60" s="101"/>
    </row>
    <row r="61" spans="1:7" ht="15" customHeight="1">
      <c r="A61" s="32"/>
    </row>
    <row r="62" spans="1:7" ht="25.5" customHeight="1">
      <c r="A62" s="78" t="s">
        <v>11</v>
      </c>
      <c r="B62" s="78" t="s">
        <v>24</v>
      </c>
      <c r="C62" s="78" t="s">
        <v>25</v>
      </c>
      <c r="D62" s="78" t="s">
        <v>26</v>
      </c>
      <c r="E62" s="78" t="s">
        <v>16</v>
      </c>
      <c r="F62" s="78" t="s">
        <v>17</v>
      </c>
      <c r="G62" s="78" t="s">
        <v>18</v>
      </c>
    </row>
    <row r="63" spans="1:7" ht="15.75">
      <c r="A63" s="78">
        <v>1</v>
      </c>
      <c r="B63" s="78">
        <v>2</v>
      </c>
      <c r="C63" s="78">
        <v>3</v>
      </c>
      <c r="D63" s="78">
        <v>4</v>
      </c>
      <c r="E63" s="78">
        <v>5</v>
      </c>
      <c r="F63" s="78">
        <v>6</v>
      </c>
      <c r="G63" s="78">
        <v>7</v>
      </c>
    </row>
    <row r="64" spans="1:7" ht="17.25" customHeight="1">
      <c r="A64" s="78"/>
      <c r="B64" s="138" t="s">
        <v>95</v>
      </c>
      <c r="C64" s="138"/>
      <c r="D64" s="139"/>
      <c r="E64" s="78"/>
      <c r="F64" s="78"/>
      <c r="G64" s="78"/>
    </row>
    <row r="65" spans="1:7" ht="22.5" customHeight="1">
      <c r="A65" s="79"/>
      <c r="B65" s="113" t="s">
        <v>103</v>
      </c>
      <c r="C65" s="114"/>
      <c r="D65" s="114"/>
      <c r="E65" s="48"/>
      <c r="F65" s="49"/>
      <c r="G65" s="49"/>
    </row>
    <row r="66" spans="1:7" ht="15.75">
      <c r="A66" s="79">
        <v>1</v>
      </c>
      <c r="B66" s="50" t="s">
        <v>27</v>
      </c>
      <c r="C66" s="51" t="s">
        <v>83</v>
      </c>
      <c r="D66" s="51" t="s">
        <v>83</v>
      </c>
      <c r="E66" s="78"/>
      <c r="F66" s="78"/>
      <c r="G66" s="78"/>
    </row>
    <row r="67" spans="1:7" ht="30.75" customHeight="1">
      <c r="A67" s="79"/>
      <c r="B67" s="52" t="s">
        <v>97</v>
      </c>
      <c r="C67" s="20" t="s">
        <v>96</v>
      </c>
      <c r="D67" s="17" t="s">
        <v>105</v>
      </c>
      <c r="E67" s="53"/>
      <c r="F67" s="53">
        <v>105000</v>
      </c>
      <c r="G67" s="46">
        <f>E67+F67</f>
        <v>105000</v>
      </c>
    </row>
    <row r="68" spans="1:7" ht="15.75">
      <c r="A68" s="79">
        <v>2</v>
      </c>
      <c r="B68" s="50" t="s">
        <v>28</v>
      </c>
      <c r="C68" s="51" t="s">
        <v>83</v>
      </c>
      <c r="D68" s="54" t="s">
        <v>83</v>
      </c>
      <c r="E68" s="40" t="s">
        <v>83</v>
      </c>
      <c r="F68" s="41"/>
      <c r="G68" s="41"/>
    </row>
    <row r="69" spans="1:7" ht="36">
      <c r="A69" s="79"/>
      <c r="B69" s="52" t="s">
        <v>100</v>
      </c>
      <c r="C69" s="20" t="s">
        <v>98</v>
      </c>
      <c r="D69" s="20" t="s">
        <v>99</v>
      </c>
      <c r="E69" s="48"/>
      <c r="F69" s="41">
        <v>1</v>
      </c>
      <c r="G69" s="49">
        <f t="shared" ref="G69" si="1">E69+F69</f>
        <v>1</v>
      </c>
    </row>
    <row r="70" spans="1:7" ht="15.75">
      <c r="A70" s="79">
        <v>3</v>
      </c>
      <c r="B70" s="50" t="s">
        <v>29</v>
      </c>
      <c r="C70" s="51"/>
      <c r="D70" s="51"/>
      <c r="E70" s="41"/>
      <c r="F70" s="41"/>
      <c r="G70" s="41"/>
    </row>
    <row r="71" spans="1:7" ht="36">
      <c r="A71" s="79"/>
      <c r="B71" s="16" t="s">
        <v>101</v>
      </c>
      <c r="C71" s="20" t="s">
        <v>89</v>
      </c>
      <c r="D71" s="17" t="s">
        <v>105</v>
      </c>
      <c r="E71" s="55"/>
      <c r="F71" s="49">
        <f>F67/F69</f>
        <v>105000</v>
      </c>
      <c r="G71" s="49">
        <f t="shared" ref="G71" si="2">E71+F71</f>
        <v>105000</v>
      </c>
    </row>
    <row r="72" spans="1:7" ht="15.75">
      <c r="A72" s="79">
        <v>4</v>
      </c>
      <c r="B72" s="50" t="s">
        <v>30</v>
      </c>
      <c r="C72" s="51"/>
      <c r="D72" s="51"/>
      <c r="E72" s="40"/>
      <c r="F72" s="41"/>
      <c r="G72" s="41"/>
    </row>
    <row r="73" spans="1:7" ht="36">
      <c r="A73" s="79"/>
      <c r="B73" s="16" t="s">
        <v>102</v>
      </c>
      <c r="C73" s="20" t="s">
        <v>88</v>
      </c>
      <c r="D73" s="20" t="s">
        <v>87</v>
      </c>
      <c r="E73" s="48"/>
      <c r="F73" s="49">
        <v>100</v>
      </c>
      <c r="G73" s="49">
        <f t="shared" ref="G73" si="3">E73+F73</f>
        <v>100</v>
      </c>
    </row>
    <row r="74" spans="1:7" ht="34.5" customHeight="1">
      <c r="A74" s="79"/>
      <c r="B74" s="115" t="s">
        <v>164</v>
      </c>
      <c r="C74" s="116"/>
      <c r="D74" s="117"/>
      <c r="E74" s="48"/>
      <c r="F74" s="49"/>
      <c r="G74" s="49"/>
    </row>
    <row r="75" spans="1:7" ht="15.75">
      <c r="A75" s="79">
        <v>1</v>
      </c>
      <c r="B75" s="50" t="s">
        <v>27</v>
      </c>
      <c r="C75" s="51" t="s">
        <v>83</v>
      </c>
      <c r="D75" s="51" t="s">
        <v>83</v>
      </c>
      <c r="E75" s="48"/>
      <c r="F75" s="49"/>
      <c r="G75" s="49"/>
    </row>
    <row r="76" spans="1:7" ht="36">
      <c r="A76" s="79"/>
      <c r="B76" s="52" t="s">
        <v>165</v>
      </c>
      <c r="C76" s="20" t="s">
        <v>96</v>
      </c>
      <c r="D76" s="69" t="s">
        <v>118</v>
      </c>
      <c r="E76" s="48"/>
      <c r="F76" s="49">
        <f>298000</f>
        <v>298000</v>
      </c>
      <c r="G76" s="49">
        <f>F76</f>
        <v>298000</v>
      </c>
    </row>
    <row r="77" spans="1:7" ht="15.75">
      <c r="A77" s="79">
        <v>2</v>
      </c>
      <c r="B77" s="50" t="s">
        <v>28</v>
      </c>
      <c r="C77" s="51" t="s">
        <v>83</v>
      </c>
      <c r="D77" s="54" t="s">
        <v>83</v>
      </c>
      <c r="E77" s="48"/>
      <c r="F77" s="49"/>
      <c r="G77" s="49"/>
    </row>
    <row r="78" spans="1:7" ht="64.5" customHeight="1">
      <c r="A78" s="79"/>
      <c r="B78" s="52" t="s">
        <v>166</v>
      </c>
      <c r="C78" s="20" t="s">
        <v>98</v>
      </c>
      <c r="D78" s="20" t="s">
        <v>99</v>
      </c>
      <c r="E78" s="48"/>
      <c r="F78" s="49">
        <v>1</v>
      </c>
      <c r="G78" s="49">
        <f>F78</f>
        <v>1</v>
      </c>
    </row>
    <row r="79" spans="1:7" ht="49.5" customHeight="1">
      <c r="A79" s="79"/>
      <c r="B79" s="52" t="s">
        <v>167</v>
      </c>
      <c r="C79" s="20" t="s">
        <v>98</v>
      </c>
      <c r="D79" s="20" t="s">
        <v>99</v>
      </c>
      <c r="E79" s="48"/>
      <c r="F79" s="49">
        <v>1</v>
      </c>
      <c r="G79" s="49">
        <f>F79</f>
        <v>1</v>
      </c>
    </row>
    <row r="80" spans="1:7" ht="15.75">
      <c r="A80" s="79">
        <v>3</v>
      </c>
      <c r="B80" s="50" t="s">
        <v>29</v>
      </c>
      <c r="C80" s="51"/>
      <c r="D80" s="51"/>
      <c r="E80" s="48"/>
      <c r="F80" s="49"/>
      <c r="G80" s="49"/>
    </row>
    <row r="81" spans="1:7" ht="61.5" customHeight="1">
      <c r="A81" s="79"/>
      <c r="B81" s="16" t="s">
        <v>168</v>
      </c>
      <c r="C81" s="20" t="s">
        <v>89</v>
      </c>
      <c r="D81" s="20" t="s">
        <v>87</v>
      </c>
      <c r="E81" s="48"/>
      <c r="F81" s="49">
        <v>30000</v>
      </c>
      <c r="G81" s="49">
        <f>F81</f>
        <v>30000</v>
      </c>
    </row>
    <row r="82" spans="1:7" ht="51.75" customHeight="1">
      <c r="A82" s="79"/>
      <c r="B82" s="16" t="s">
        <v>169</v>
      </c>
      <c r="C82" s="20" t="s">
        <v>89</v>
      </c>
      <c r="D82" s="20" t="s">
        <v>87</v>
      </c>
      <c r="E82" s="48"/>
      <c r="F82" s="49">
        <v>268000</v>
      </c>
      <c r="G82" s="49">
        <f>F82</f>
        <v>268000</v>
      </c>
    </row>
    <row r="83" spans="1:7" ht="15.75">
      <c r="A83" s="79">
        <v>4</v>
      </c>
      <c r="B83" s="50" t="s">
        <v>30</v>
      </c>
      <c r="C83" s="51"/>
      <c r="D83" s="51"/>
      <c r="E83" s="48"/>
      <c r="F83" s="49"/>
      <c r="G83" s="49"/>
    </row>
    <row r="84" spans="1:7" ht="59.25" customHeight="1">
      <c r="A84" s="79"/>
      <c r="B84" s="16" t="s">
        <v>170</v>
      </c>
      <c r="C84" s="20" t="s">
        <v>88</v>
      </c>
      <c r="D84" s="20" t="s">
        <v>87</v>
      </c>
      <c r="E84" s="48"/>
      <c r="F84" s="49">
        <v>100</v>
      </c>
      <c r="G84" s="49">
        <f>F84</f>
        <v>100</v>
      </c>
    </row>
    <row r="85" spans="1:7" ht="35.25" customHeight="1">
      <c r="A85" s="79"/>
      <c r="B85" s="118" t="s">
        <v>112</v>
      </c>
      <c r="C85" s="119"/>
      <c r="D85" s="120"/>
      <c r="E85" s="48"/>
      <c r="F85" s="49"/>
      <c r="G85" s="49"/>
    </row>
    <row r="86" spans="1:7" ht="21" customHeight="1">
      <c r="A86" s="79">
        <v>1</v>
      </c>
      <c r="B86" s="50" t="s">
        <v>27</v>
      </c>
      <c r="C86" s="20"/>
      <c r="D86" s="20"/>
      <c r="E86" s="48"/>
      <c r="F86" s="49"/>
      <c r="G86" s="49"/>
    </row>
    <row r="87" spans="1:7" ht="45.75" customHeight="1">
      <c r="A87" s="79"/>
      <c r="B87" s="16" t="s">
        <v>113</v>
      </c>
      <c r="C87" s="20" t="s">
        <v>96</v>
      </c>
      <c r="D87" s="69" t="s">
        <v>118</v>
      </c>
      <c r="E87" s="48"/>
      <c r="F87" s="49">
        <f>100000+1562000</f>
        <v>1662000</v>
      </c>
      <c r="G87" s="49">
        <f>F87</f>
        <v>1662000</v>
      </c>
    </row>
    <row r="88" spans="1:7" ht="21" customHeight="1">
      <c r="A88" s="79">
        <v>2</v>
      </c>
      <c r="B88" s="50" t="s">
        <v>28</v>
      </c>
      <c r="C88" s="20"/>
      <c r="D88" s="20"/>
      <c r="E88" s="48"/>
      <c r="F88" s="49"/>
      <c r="G88" s="49"/>
    </row>
    <row r="89" spans="1:7" ht="50.25" customHeight="1">
      <c r="A89" s="79"/>
      <c r="B89" s="16" t="s">
        <v>115</v>
      </c>
      <c r="C89" s="20" t="s">
        <v>98</v>
      </c>
      <c r="D89" s="20" t="s">
        <v>119</v>
      </c>
      <c r="E89" s="48"/>
      <c r="F89" s="49">
        <v>1</v>
      </c>
      <c r="G89" s="49">
        <f>F89</f>
        <v>1</v>
      </c>
    </row>
    <row r="90" spans="1:7" ht="50.25" customHeight="1">
      <c r="A90" s="79"/>
      <c r="B90" s="16" t="s">
        <v>152</v>
      </c>
      <c r="C90" s="20" t="s">
        <v>154</v>
      </c>
      <c r="D90" s="20" t="s">
        <v>119</v>
      </c>
      <c r="E90" s="48"/>
      <c r="F90" s="49">
        <v>1375</v>
      </c>
      <c r="G90" s="49">
        <f>F90</f>
        <v>1375</v>
      </c>
    </row>
    <row r="91" spans="1:7" ht="24" customHeight="1">
      <c r="A91" s="79">
        <v>3</v>
      </c>
      <c r="B91" s="50" t="s">
        <v>29</v>
      </c>
      <c r="C91" s="20"/>
      <c r="D91" s="20"/>
      <c r="E91" s="48"/>
      <c r="F91" s="49"/>
      <c r="G91" s="49"/>
    </row>
    <row r="92" spans="1:7" ht="44.25" customHeight="1">
      <c r="A92" s="79"/>
      <c r="B92" s="84" t="s">
        <v>116</v>
      </c>
      <c r="C92" s="20" t="s">
        <v>89</v>
      </c>
      <c r="D92" s="20" t="s">
        <v>87</v>
      </c>
      <c r="E92" s="48"/>
      <c r="F92" s="49">
        <v>100000</v>
      </c>
      <c r="G92" s="49">
        <f>F92</f>
        <v>100000</v>
      </c>
    </row>
    <row r="93" spans="1:7" ht="44.25" customHeight="1">
      <c r="A93" s="79"/>
      <c r="B93" s="84" t="s">
        <v>153</v>
      </c>
      <c r="C93" s="20" t="s">
        <v>89</v>
      </c>
      <c r="D93" s="20" t="s">
        <v>87</v>
      </c>
      <c r="E93" s="48"/>
      <c r="F93" s="49">
        <f>(F87-F92)/F90</f>
        <v>1136</v>
      </c>
      <c r="G93" s="49">
        <f>F93</f>
        <v>1136</v>
      </c>
    </row>
    <row r="94" spans="1:7" ht="18" customHeight="1">
      <c r="A94" s="79">
        <v>4</v>
      </c>
      <c r="B94" s="50" t="s">
        <v>30</v>
      </c>
      <c r="C94" s="20"/>
      <c r="D94" s="20"/>
      <c r="E94" s="48"/>
      <c r="F94" s="49"/>
      <c r="G94" s="49"/>
    </row>
    <row r="95" spans="1:7" ht="40.5" customHeight="1">
      <c r="A95" s="79"/>
      <c r="B95" s="84" t="s">
        <v>117</v>
      </c>
      <c r="C95" s="20" t="s">
        <v>88</v>
      </c>
      <c r="D95" s="20" t="s">
        <v>87</v>
      </c>
      <c r="E95" s="48"/>
      <c r="F95" s="49">
        <v>100</v>
      </c>
      <c r="G95" s="49">
        <f>F95</f>
        <v>100</v>
      </c>
    </row>
    <row r="96" spans="1:7" ht="33" customHeight="1">
      <c r="A96" s="79"/>
      <c r="B96" s="118" t="s">
        <v>131</v>
      </c>
      <c r="C96" s="119"/>
      <c r="D96" s="120"/>
      <c r="E96" s="48"/>
      <c r="F96" s="49"/>
      <c r="G96" s="49"/>
    </row>
    <row r="97" spans="1:7" ht="21" customHeight="1">
      <c r="A97" s="79">
        <v>1</v>
      </c>
      <c r="B97" s="50" t="s">
        <v>27</v>
      </c>
      <c r="C97" s="20"/>
      <c r="D97" s="20"/>
      <c r="E97" s="48"/>
      <c r="F97" s="49"/>
      <c r="G97" s="49"/>
    </row>
    <row r="98" spans="1:7" ht="40.5" customHeight="1">
      <c r="A98" s="79"/>
      <c r="B98" s="16" t="s">
        <v>132</v>
      </c>
      <c r="C98" s="20" t="s">
        <v>96</v>
      </c>
      <c r="D98" s="69" t="s">
        <v>118</v>
      </c>
      <c r="E98" s="48"/>
      <c r="F98" s="49">
        <v>50000</v>
      </c>
      <c r="G98" s="49">
        <f>F98</f>
        <v>50000</v>
      </c>
    </row>
    <row r="99" spans="1:7" ht="23.25" customHeight="1">
      <c r="A99" s="79">
        <v>2</v>
      </c>
      <c r="B99" s="50" t="s">
        <v>28</v>
      </c>
      <c r="C99" s="20"/>
      <c r="D99" s="20"/>
      <c r="E99" s="48"/>
      <c r="F99" s="49"/>
      <c r="G99" s="49"/>
    </row>
    <row r="100" spans="1:7" ht="51" customHeight="1">
      <c r="A100" s="79"/>
      <c r="B100" s="16" t="s">
        <v>133</v>
      </c>
      <c r="C100" s="20" t="s">
        <v>98</v>
      </c>
      <c r="D100" s="20" t="s">
        <v>119</v>
      </c>
      <c r="E100" s="48"/>
      <c r="F100" s="49">
        <v>1</v>
      </c>
      <c r="G100" s="49">
        <f>F100</f>
        <v>1</v>
      </c>
    </row>
    <row r="101" spans="1:7" ht="21.75" customHeight="1">
      <c r="A101" s="79">
        <v>3</v>
      </c>
      <c r="B101" s="50" t="s">
        <v>29</v>
      </c>
      <c r="C101" s="20"/>
      <c r="D101" s="20"/>
      <c r="E101" s="48"/>
      <c r="F101" s="49"/>
      <c r="G101" s="49"/>
    </row>
    <row r="102" spans="1:7" ht="60" customHeight="1">
      <c r="A102" s="79"/>
      <c r="B102" s="84" t="s">
        <v>134</v>
      </c>
      <c r="C102" s="20" t="s">
        <v>89</v>
      </c>
      <c r="D102" s="20" t="s">
        <v>87</v>
      </c>
      <c r="E102" s="48"/>
      <c r="F102" s="49">
        <v>50000</v>
      </c>
      <c r="G102" s="49">
        <f>F102</f>
        <v>50000</v>
      </c>
    </row>
    <row r="103" spans="1:7" ht="22.5" customHeight="1">
      <c r="A103" s="79">
        <v>4</v>
      </c>
      <c r="B103" s="50" t="s">
        <v>30</v>
      </c>
      <c r="C103" s="20"/>
      <c r="D103" s="20"/>
      <c r="E103" s="48"/>
      <c r="F103" s="49"/>
      <c r="G103" s="49"/>
    </row>
    <row r="104" spans="1:7" ht="59.25" customHeight="1">
      <c r="A104" s="79"/>
      <c r="B104" s="84" t="s">
        <v>135</v>
      </c>
      <c r="C104" s="20" t="s">
        <v>88</v>
      </c>
      <c r="D104" s="20" t="s">
        <v>87</v>
      </c>
      <c r="E104" s="48"/>
      <c r="F104" s="49">
        <v>100</v>
      </c>
      <c r="G104" s="49">
        <f>F104</f>
        <v>100</v>
      </c>
    </row>
    <row r="105" spans="1:7" ht="36.75" customHeight="1">
      <c r="A105" s="79"/>
      <c r="B105" s="121" t="s">
        <v>136</v>
      </c>
      <c r="C105" s="122"/>
      <c r="D105" s="123"/>
      <c r="E105" s="48"/>
      <c r="F105" s="49"/>
      <c r="G105" s="49"/>
    </row>
    <row r="106" spans="1:7" ht="18" customHeight="1">
      <c r="A106" s="79">
        <v>1</v>
      </c>
      <c r="B106" s="50" t="s">
        <v>27</v>
      </c>
      <c r="C106" s="20"/>
      <c r="D106" s="20"/>
      <c r="E106" s="48"/>
      <c r="F106" s="49"/>
      <c r="G106" s="49"/>
    </row>
    <row r="107" spans="1:7" ht="40.5" customHeight="1">
      <c r="A107" s="79"/>
      <c r="B107" s="16" t="s">
        <v>137</v>
      </c>
      <c r="C107" s="20" t="s">
        <v>96</v>
      </c>
      <c r="D107" s="69" t="s">
        <v>118</v>
      </c>
      <c r="E107" s="48"/>
      <c r="F107" s="72">
        <f>50000+1150000</f>
        <v>1200000</v>
      </c>
      <c r="G107" s="49">
        <f>F107</f>
        <v>1200000</v>
      </c>
    </row>
    <row r="108" spans="1:7" ht="21" customHeight="1">
      <c r="A108" s="79">
        <v>2</v>
      </c>
      <c r="B108" s="50" t="s">
        <v>28</v>
      </c>
      <c r="C108" s="20"/>
      <c r="D108" s="20"/>
      <c r="E108" s="48"/>
      <c r="F108" s="49"/>
      <c r="G108" s="49"/>
    </row>
    <row r="109" spans="1:7" ht="56.25" customHeight="1">
      <c r="A109" s="79"/>
      <c r="B109" s="16" t="s">
        <v>138</v>
      </c>
      <c r="C109" s="20" t="s">
        <v>98</v>
      </c>
      <c r="D109" s="20" t="s">
        <v>119</v>
      </c>
      <c r="E109" s="48"/>
      <c r="F109" s="49">
        <v>1</v>
      </c>
      <c r="G109" s="49">
        <f>F109</f>
        <v>1</v>
      </c>
    </row>
    <row r="110" spans="1:7" ht="56.25" customHeight="1">
      <c r="A110" s="79"/>
      <c r="B110" s="85" t="s">
        <v>171</v>
      </c>
      <c r="C110" s="88" t="s">
        <v>154</v>
      </c>
      <c r="D110" s="88" t="s">
        <v>119</v>
      </c>
      <c r="E110" s="89"/>
      <c r="F110" s="72">
        <f>(F107-F112)/F113</f>
        <v>575</v>
      </c>
      <c r="G110" s="72">
        <f>F110</f>
        <v>575</v>
      </c>
    </row>
    <row r="111" spans="1:7" ht="16.5" customHeight="1">
      <c r="A111" s="79">
        <v>3</v>
      </c>
      <c r="B111" s="50" t="s">
        <v>29</v>
      </c>
      <c r="C111" s="20"/>
      <c r="D111" s="20"/>
      <c r="E111" s="48"/>
      <c r="F111" s="49"/>
      <c r="G111" s="49"/>
    </row>
    <row r="112" spans="1:7" ht="52.5" customHeight="1">
      <c r="A112" s="79"/>
      <c r="B112" s="84" t="s">
        <v>139</v>
      </c>
      <c r="C112" s="20" t="s">
        <v>89</v>
      </c>
      <c r="D112" s="20" t="s">
        <v>87</v>
      </c>
      <c r="E112" s="48"/>
      <c r="F112" s="49">
        <v>50000</v>
      </c>
      <c r="G112" s="49">
        <f>F112</f>
        <v>50000</v>
      </c>
    </row>
    <row r="113" spans="1:7" ht="52.5" customHeight="1">
      <c r="A113" s="79"/>
      <c r="B113" s="86" t="s">
        <v>172</v>
      </c>
      <c r="C113" s="88" t="s">
        <v>89</v>
      </c>
      <c r="D113" s="88" t="s">
        <v>87</v>
      </c>
      <c r="E113" s="89"/>
      <c r="F113" s="72">
        <v>2000</v>
      </c>
      <c r="G113" s="72">
        <f>F113</f>
        <v>2000</v>
      </c>
    </row>
    <row r="114" spans="1:7" ht="20.25" customHeight="1">
      <c r="A114" s="79">
        <v>4</v>
      </c>
      <c r="B114" s="50" t="s">
        <v>30</v>
      </c>
      <c r="C114" s="20"/>
      <c r="D114" s="20"/>
      <c r="E114" s="48"/>
      <c r="F114" s="49"/>
      <c r="G114" s="49"/>
    </row>
    <row r="115" spans="1:7" ht="57" customHeight="1">
      <c r="A115" s="79"/>
      <c r="B115" s="84" t="s">
        <v>140</v>
      </c>
      <c r="C115" s="20" t="s">
        <v>88</v>
      </c>
      <c r="D115" s="20" t="s">
        <v>87</v>
      </c>
      <c r="E115" s="48"/>
      <c r="F115" s="49">
        <v>100</v>
      </c>
      <c r="G115" s="49">
        <f>F115</f>
        <v>100</v>
      </c>
    </row>
    <row r="116" spans="1:7" ht="26.25" customHeight="1">
      <c r="A116" s="79"/>
      <c r="B116" s="118" t="s">
        <v>141</v>
      </c>
      <c r="C116" s="119"/>
      <c r="D116" s="120"/>
      <c r="E116" s="48"/>
      <c r="F116" s="49"/>
      <c r="G116" s="49"/>
    </row>
    <row r="117" spans="1:7" ht="21" customHeight="1">
      <c r="A117" s="79">
        <v>1</v>
      </c>
      <c r="B117" s="50" t="s">
        <v>27</v>
      </c>
      <c r="C117" s="20"/>
      <c r="D117" s="20"/>
      <c r="E117" s="48"/>
      <c r="F117" s="49"/>
      <c r="G117" s="49"/>
    </row>
    <row r="118" spans="1:7" ht="36.75" customHeight="1">
      <c r="A118" s="79"/>
      <c r="B118" s="16" t="s">
        <v>142</v>
      </c>
      <c r="C118" s="20" t="s">
        <v>96</v>
      </c>
      <c r="D118" s="69" t="s">
        <v>118</v>
      </c>
      <c r="E118" s="48"/>
      <c r="F118" s="49">
        <v>50000</v>
      </c>
      <c r="G118" s="49">
        <f>F118</f>
        <v>50000</v>
      </c>
    </row>
    <row r="119" spans="1:7" ht="21.75" customHeight="1">
      <c r="A119" s="79">
        <v>2</v>
      </c>
      <c r="B119" s="50" t="s">
        <v>28</v>
      </c>
      <c r="C119" s="20"/>
      <c r="D119" s="20"/>
      <c r="E119" s="48"/>
      <c r="F119" s="49"/>
      <c r="G119" s="49"/>
    </row>
    <row r="120" spans="1:7" ht="50.25" customHeight="1">
      <c r="A120" s="79"/>
      <c r="B120" s="16" t="s">
        <v>143</v>
      </c>
      <c r="C120" s="20" t="s">
        <v>98</v>
      </c>
      <c r="D120" s="20" t="s">
        <v>119</v>
      </c>
      <c r="E120" s="48"/>
      <c r="F120" s="49">
        <v>1</v>
      </c>
      <c r="G120" s="49">
        <f>F120</f>
        <v>1</v>
      </c>
    </row>
    <row r="121" spans="1:7" ht="22.5" customHeight="1">
      <c r="A121" s="79">
        <v>3</v>
      </c>
      <c r="B121" s="50" t="s">
        <v>29</v>
      </c>
      <c r="C121" s="20"/>
      <c r="D121" s="20"/>
      <c r="E121" s="48"/>
      <c r="F121" s="49"/>
      <c r="G121" s="49"/>
    </row>
    <row r="122" spans="1:7" ht="47.25" customHeight="1">
      <c r="A122" s="79"/>
      <c r="B122" s="84" t="s">
        <v>144</v>
      </c>
      <c r="C122" s="20" t="s">
        <v>89</v>
      </c>
      <c r="D122" s="20" t="s">
        <v>87</v>
      </c>
      <c r="E122" s="48"/>
      <c r="F122" s="49">
        <v>50000</v>
      </c>
      <c r="G122" s="49">
        <f>F122</f>
        <v>50000</v>
      </c>
    </row>
    <row r="123" spans="1:7" ht="22.5" customHeight="1">
      <c r="A123" s="79">
        <v>4</v>
      </c>
      <c r="B123" s="50" t="s">
        <v>30</v>
      </c>
      <c r="C123" s="20"/>
      <c r="D123" s="20"/>
      <c r="E123" s="48"/>
      <c r="F123" s="49"/>
      <c r="G123" s="49"/>
    </row>
    <row r="124" spans="1:7" ht="51.75" customHeight="1">
      <c r="A124" s="79"/>
      <c r="B124" s="84" t="s">
        <v>145</v>
      </c>
      <c r="C124" s="20" t="s">
        <v>88</v>
      </c>
      <c r="D124" s="20" t="s">
        <v>87</v>
      </c>
      <c r="E124" s="48"/>
      <c r="F124" s="49">
        <v>100</v>
      </c>
      <c r="G124" s="49">
        <f>F124</f>
        <v>100</v>
      </c>
    </row>
    <row r="125" spans="1:7" ht="30.75" customHeight="1">
      <c r="A125" s="79"/>
      <c r="B125" s="118" t="s">
        <v>146</v>
      </c>
      <c r="C125" s="119"/>
      <c r="D125" s="120"/>
      <c r="E125" s="48"/>
      <c r="F125" s="49"/>
      <c r="G125" s="49"/>
    </row>
    <row r="126" spans="1:7" ht="18.75" customHeight="1">
      <c r="A126" s="79">
        <v>1</v>
      </c>
      <c r="B126" s="50" t="s">
        <v>27</v>
      </c>
      <c r="C126" s="20"/>
      <c r="D126" s="20"/>
      <c r="E126" s="48"/>
      <c r="F126" s="49"/>
      <c r="G126" s="49"/>
    </row>
    <row r="127" spans="1:7" ht="48.75" customHeight="1">
      <c r="A127" s="79"/>
      <c r="B127" s="16" t="s">
        <v>147</v>
      </c>
      <c r="C127" s="20" t="s">
        <v>96</v>
      </c>
      <c r="D127" s="69" t="s">
        <v>118</v>
      </c>
      <c r="E127" s="48"/>
      <c r="F127" s="49">
        <v>50000</v>
      </c>
      <c r="G127" s="49">
        <f>F127</f>
        <v>50000</v>
      </c>
    </row>
    <row r="128" spans="1:7" ht="17.25" customHeight="1">
      <c r="A128" s="79">
        <v>2</v>
      </c>
      <c r="B128" s="50" t="s">
        <v>28</v>
      </c>
      <c r="C128" s="20"/>
      <c r="D128" s="20"/>
      <c r="E128" s="48"/>
      <c r="F128" s="49"/>
      <c r="G128" s="49"/>
    </row>
    <row r="129" spans="1:7" ht="46.5" customHeight="1">
      <c r="A129" s="79"/>
      <c r="B129" s="16" t="s">
        <v>148</v>
      </c>
      <c r="C129" s="20" t="s">
        <v>98</v>
      </c>
      <c r="D129" s="20" t="s">
        <v>119</v>
      </c>
      <c r="E129" s="48"/>
      <c r="F129" s="49">
        <v>1</v>
      </c>
      <c r="G129" s="49">
        <f>F129</f>
        <v>1</v>
      </c>
    </row>
    <row r="130" spans="1:7" ht="21.75" customHeight="1">
      <c r="A130" s="79">
        <v>3</v>
      </c>
      <c r="B130" s="50" t="s">
        <v>29</v>
      </c>
      <c r="C130" s="20"/>
      <c r="D130" s="20"/>
      <c r="E130" s="48"/>
      <c r="F130" s="49"/>
      <c r="G130" s="49"/>
    </row>
    <row r="131" spans="1:7" ht="50.25" customHeight="1">
      <c r="A131" s="79"/>
      <c r="B131" s="84" t="s">
        <v>149</v>
      </c>
      <c r="C131" s="20" t="s">
        <v>89</v>
      </c>
      <c r="D131" s="20" t="s">
        <v>87</v>
      </c>
      <c r="E131" s="48"/>
      <c r="F131" s="49">
        <v>50000</v>
      </c>
      <c r="G131" s="49">
        <f>F131</f>
        <v>50000</v>
      </c>
    </row>
    <row r="132" spans="1:7" ht="20.25" customHeight="1">
      <c r="A132" s="79">
        <v>4</v>
      </c>
      <c r="B132" s="50" t="s">
        <v>30</v>
      </c>
      <c r="C132" s="20"/>
      <c r="D132" s="20"/>
      <c r="E132" s="48"/>
      <c r="F132" s="49"/>
      <c r="G132" s="49"/>
    </row>
    <row r="133" spans="1:7" ht="47.25" customHeight="1">
      <c r="A133" s="79"/>
      <c r="B133" s="84" t="s">
        <v>150</v>
      </c>
      <c r="C133" s="20" t="s">
        <v>88</v>
      </c>
      <c r="D133" s="20" t="s">
        <v>87</v>
      </c>
      <c r="E133" s="48"/>
      <c r="F133" s="49">
        <v>100</v>
      </c>
      <c r="G133" s="49">
        <f>F133</f>
        <v>100</v>
      </c>
    </row>
    <row r="134" spans="1:7" ht="40.5" customHeight="1">
      <c r="A134" s="79"/>
      <c r="B134" s="118" t="s">
        <v>162</v>
      </c>
      <c r="C134" s="119"/>
      <c r="D134" s="120"/>
      <c r="E134" s="48"/>
      <c r="F134" s="49"/>
      <c r="G134" s="49"/>
    </row>
    <row r="135" spans="1:7" ht="18" customHeight="1">
      <c r="A135" s="79">
        <v>1</v>
      </c>
      <c r="B135" s="81" t="s">
        <v>27</v>
      </c>
      <c r="C135" s="20"/>
      <c r="D135" s="20"/>
      <c r="E135" s="48"/>
      <c r="F135" s="49"/>
      <c r="G135" s="49"/>
    </row>
    <row r="136" spans="1:7" ht="49.5" customHeight="1">
      <c r="A136" s="79"/>
      <c r="B136" s="52" t="s">
        <v>161</v>
      </c>
      <c r="C136" s="20" t="s">
        <v>96</v>
      </c>
      <c r="D136" s="69" t="s">
        <v>118</v>
      </c>
      <c r="E136" s="48"/>
      <c r="F136" s="49">
        <v>50000</v>
      </c>
      <c r="G136" s="49">
        <f>F136</f>
        <v>50000</v>
      </c>
    </row>
    <row r="137" spans="1:7" ht="22.5" customHeight="1">
      <c r="A137" s="79">
        <v>2</v>
      </c>
      <c r="B137" s="81" t="s">
        <v>28</v>
      </c>
      <c r="C137" s="20"/>
      <c r="D137" s="20"/>
      <c r="E137" s="48"/>
      <c r="F137" s="49"/>
      <c r="G137" s="49"/>
    </row>
    <row r="138" spans="1:7" ht="46.5" customHeight="1">
      <c r="A138" s="79"/>
      <c r="B138" s="159" t="s">
        <v>151</v>
      </c>
      <c r="C138" s="20" t="s">
        <v>98</v>
      </c>
      <c r="D138" s="20" t="s">
        <v>119</v>
      </c>
      <c r="E138" s="48"/>
      <c r="F138" s="49">
        <v>1</v>
      </c>
      <c r="G138" s="49">
        <f>F138</f>
        <v>1</v>
      </c>
    </row>
    <row r="139" spans="1:7" ht="20.25" customHeight="1">
      <c r="A139" s="79">
        <v>3</v>
      </c>
      <c r="B139" s="81" t="s">
        <v>29</v>
      </c>
      <c r="C139" s="20"/>
      <c r="D139" s="20"/>
      <c r="E139" s="48"/>
      <c r="F139" s="49"/>
      <c r="G139" s="49"/>
    </row>
    <row r="140" spans="1:7" ht="63.75" customHeight="1">
      <c r="A140" s="79"/>
      <c r="B140" s="83" t="s">
        <v>160</v>
      </c>
      <c r="C140" s="20" t="s">
        <v>89</v>
      </c>
      <c r="D140" s="20" t="s">
        <v>87</v>
      </c>
      <c r="E140" s="48"/>
      <c r="F140" s="49">
        <v>50000</v>
      </c>
      <c r="G140" s="49">
        <f>F140</f>
        <v>50000</v>
      </c>
    </row>
    <row r="141" spans="1:7" ht="22.5" customHeight="1">
      <c r="A141" s="79">
        <v>4</v>
      </c>
      <c r="B141" s="81" t="s">
        <v>30</v>
      </c>
      <c r="C141" s="20"/>
      <c r="D141" s="20"/>
      <c r="E141" s="48"/>
      <c r="F141" s="49"/>
      <c r="G141" s="49"/>
    </row>
    <row r="142" spans="1:7" ht="57.75" customHeight="1">
      <c r="A142" s="79"/>
      <c r="B142" s="82" t="s">
        <v>159</v>
      </c>
      <c r="C142" s="20" t="s">
        <v>88</v>
      </c>
      <c r="D142" s="20" t="s">
        <v>87</v>
      </c>
      <c r="E142" s="48"/>
      <c r="F142" s="49">
        <v>100</v>
      </c>
      <c r="G142" s="49">
        <f>F142</f>
        <v>100</v>
      </c>
    </row>
    <row r="143" spans="1:7" ht="5.25" hidden="1" customHeight="1">
      <c r="A143" s="79"/>
      <c r="B143" s="71"/>
      <c r="C143" s="20" t="s">
        <v>88</v>
      </c>
      <c r="D143" s="20" t="s">
        <v>87</v>
      </c>
      <c r="E143" s="58"/>
      <c r="F143" s="59"/>
      <c r="G143" s="59"/>
    </row>
    <row r="144" spans="1:7" ht="15.75" hidden="1">
      <c r="A144" s="56"/>
      <c r="B144" s="60"/>
      <c r="C144" s="57"/>
      <c r="D144" s="57"/>
      <c r="E144" s="58"/>
      <c r="F144" s="61"/>
      <c r="G144" s="59"/>
    </row>
    <row r="145" spans="1:7" ht="10.5" customHeight="1">
      <c r="A145" s="56"/>
      <c r="B145" s="60"/>
      <c r="C145" s="57"/>
      <c r="D145" s="57"/>
      <c r="E145" s="58"/>
      <c r="F145" s="61"/>
      <c r="G145" s="59"/>
    </row>
    <row r="146" spans="1:7" ht="11.25" customHeight="1">
      <c r="A146" s="124"/>
      <c r="B146" s="125"/>
      <c r="C146" s="125"/>
      <c r="D146" s="18"/>
    </row>
    <row r="147" spans="1:7" ht="59.25" customHeight="1">
      <c r="A147" s="160" t="s">
        <v>175</v>
      </c>
      <c r="B147" s="161"/>
      <c r="C147" s="161"/>
      <c r="D147" s="62"/>
      <c r="E147" s="63"/>
      <c r="F147" s="126" t="s">
        <v>176</v>
      </c>
      <c r="G147" s="126"/>
    </row>
    <row r="148" spans="1:7" ht="16.5" customHeight="1">
      <c r="A148" s="64"/>
      <c r="B148" s="31"/>
      <c r="D148" s="65" t="s">
        <v>31</v>
      </c>
      <c r="F148" s="91" t="s">
        <v>52</v>
      </c>
      <c r="G148" s="91"/>
    </row>
    <row r="149" spans="1:7" ht="15.75" customHeight="1">
      <c r="A149" s="101" t="s">
        <v>32</v>
      </c>
      <c r="B149" s="101"/>
      <c r="C149" s="31"/>
      <c r="D149" s="31"/>
    </row>
    <row r="150" spans="1:7" ht="12.75" customHeight="1">
      <c r="A150" s="76"/>
      <c r="B150" s="76"/>
      <c r="C150" s="31"/>
      <c r="D150" s="31"/>
    </row>
    <row r="151" spans="1:7" ht="7.5" customHeight="1">
      <c r="A151" s="112"/>
      <c r="B151" s="112"/>
      <c r="C151" s="112"/>
      <c r="D151" s="31"/>
    </row>
    <row r="152" spans="1:7" s="19" customFormat="1" ht="14.25" customHeight="1">
      <c r="A152" s="140" t="s">
        <v>155</v>
      </c>
      <c r="B152" s="140"/>
      <c r="C152" s="140"/>
      <c r="D152" s="31"/>
    </row>
    <row r="153" spans="1:7" s="19" customFormat="1" ht="63.75" customHeight="1">
      <c r="A153" s="128" t="s">
        <v>156</v>
      </c>
      <c r="B153" s="129"/>
      <c r="C153" s="129"/>
      <c r="D153" s="62"/>
      <c r="E153" s="63"/>
      <c r="F153" s="141" t="s">
        <v>157</v>
      </c>
      <c r="G153" s="141"/>
    </row>
    <row r="154" spans="1:7" ht="15.75">
      <c r="A154" s="66"/>
      <c r="B154" s="31"/>
      <c r="C154" s="31"/>
      <c r="D154" s="65"/>
      <c r="F154" s="67"/>
      <c r="G154" s="67"/>
    </row>
    <row r="155" spans="1:7" ht="15.75">
      <c r="A155" s="66"/>
      <c r="B155" s="31"/>
      <c r="C155" s="31"/>
      <c r="D155" s="65"/>
      <c r="F155" s="67"/>
      <c r="G155" s="67"/>
    </row>
    <row r="156" spans="1:7">
      <c r="A156" s="68" t="s">
        <v>51</v>
      </c>
    </row>
  </sheetData>
  <mergeCells count="52">
    <mergeCell ref="B36:G36"/>
    <mergeCell ref="B64:D64"/>
    <mergeCell ref="A149:B149"/>
    <mergeCell ref="A152:C152"/>
    <mergeCell ref="B134:D134"/>
    <mergeCell ref="A51:B51"/>
    <mergeCell ref="B25:G25"/>
    <mergeCell ref="C32:G32"/>
    <mergeCell ref="B26:G26"/>
    <mergeCell ref="A18:C18"/>
    <mergeCell ref="D18:E18"/>
    <mergeCell ref="A20:C20"/>
    <mergeCell ref="D20:E20"/>
    <mergeCell ref="E21:F21"/>
    <mergeCell ref="B53:G53"/>
    <mergeCell ref="B60:G60"/>
    <mergeCell ref="F147:G147"/>
    <mergeCell ref="A58:B58"/>
    <mergeCell ref="A153:C153"/>
    <mergeCell ref="F153:G153"/>
    <mergeCell ref="A151:C151"/>
    <mergeCell ref="F148:G148"/>
    <mergeCell ref="B65:D65"/>
    <mergeCell ref="B74:D74"/>
    <mergeCell ref="B85:D85"/>
    <mergeCell ref="B96:D96"/>
    <mergeCell ref="B105:D105"/>
    <mergeCell ref="B116:D116"/>
    <mergeCell ref="B125:D125"/>
    <mergeCell ref="A146:C146"/>
    <mergeCell ref="A147:C147"/>
    <mergeCell ref="F1:G3"/>
    <mergeCell ref="E5:G5"/>
    <mergeCell ref="E6:G6"/>
    <mergeCell ref="E7:G7"/>
    <mergeCell ref="E8:G8"/>
    <mergeCell ref="E9:G9"/>
    <mergeCell ref="B30:G30"/>
    <mergeCell ref="E22:F22"/>
    <mergeCell ref="B42:D42"/>
    <mergeCell ref="E38:E39"/>
    <mergeCell ref="E10:G10"/>
    <mergeCell ref="A13:G13"/>
    <mergeCell ref="A14:G14"/>
    <mergeCell ref="D17:F17"/>
    <mergeCell ref="D19:F19"/>
    <mergeCell ref="B23:G23"/>
    <mergeCell ref="B24:G24"/>
    <mergeCell ref="B27:G27"/>
    <mergeCell ref="B29:G29"/>
    <mergeCell ref="B33:G33"/>
    <mergeCell ref="B35:G35"/>
  </mergeCells>
  <pageMargins left="0.19685039370078741" right="0.15748031496062992" top="0.47244094488188981" bottom="0.4724409448818898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54" t="s">
        <v>71</v>
      </c>
      <c r="K1" s="154"/>
      <c r="L1" s="154"/>
      <c r="M1" s="154"/>
    </row>
    <row r="2" spans="1:13">
      <c r="J2" s="154"/>
      <c r="K2" s="154"/>
      <c r="L2" s="154"/>
      <c r="M2" s="154"/>
    </row>
    <row r="3" spans="1:13">
      <c r="J3" s="154"/>
      <c r="K3" s="154"/>
      <c r="L3" s="154"/>
      <c r="M3" s="154"/>
    </row>
    <row r="4" spans="1:13">
      <c r="J4" s="154"/>
      <c r="K4" s="154"/>
      <c r="L4" s="154"/>
      <c r="M4" s="154"/>
    </row>
    <row r="5" spans="1:13">
      <c r="A5" s="158" t="s">
        <v>36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>
      <c r="A6" s="158" t="s">
        <v>53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>
      <c r="A7" s="153" t="s">
        <v>3</v>
      </c>
      <c r="B7" s="6"/>
      <c r="C7" s="4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15" customHeight="1">
      <c r="A8" s="153"/>
      <c r="B8" s="12" t="s">
        <v>45</v>
      </c>
      <c r="C8" s="14"/>
      <c r="D8" s="15"/>
      <c r="E8" s="157" t="s">
        <v>34</v>
      </c>
      <c r="F8" s="157"/>
      <c r="G8" s="157"/>
      <c r="H8" s="157"/>
      <c r="I8" s="157"/>
      <c r="J8" s="157"/>
      <c r="K8" s="157"/>
      <c r="L8" s="157"/>
      <c r="M8" s="157"/>
    </row>
    <row r="9" spans="1:13">
      <c r="A9" s="153" t="s">
        <v>4</v>
      </c>
      <c r="B9" s="6"/>
      <c r="C9" s="4"/>
      <c r="E9" s="156"/>
      <c r="F9" s="156"/>
      <c r="G9" s="156"/>
      <c r="H9" s="156"/>
      <c r="I9" s="156"/>
      <c r="J9" s="156"/>
      <c r="K9" s="156"/>
      <c r="L9" s="156"/>
      <c r="M9" s="156"/>
    </row>
    <row r="10" spans="1:13" ht="15" customHeight="1">
      <c r="A10" s="153"/>
      <c r="B10" s="12" t="s">
        <v>45</v>
      </c>
      <c r="C10" s="14"/>
      <c r="D10" s="15"/>
      <c r="E10" s="148" t="s">
        <v>33</v>
      </c>
      <c r="F10" s="148"/>
      <c r="G10" s="148"/>
      <c r="H10" s="148"/>
      <c r="I10" s="148"/>
      <c r="J10" s="148"/>
      <c r="K10" s="148"/>
      <c r="L10" s="148"/>
      <c r="M10" s="148"/>
    </row>
    <row r="11" spans="1:13">
      <c r="A11" s="153" t="s">
        <v>5</v>
      </c>
      <c r="B11" s="6"/>
      <c r="C11" s="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5" customHeight="1">
      <c r="A12" s="153"/>
      <c r="B12" s="12" t="s">
        <v>45</v>
      </c>
      <c r="C12" s="3" t="s">
        <v>6</v>
      </c>
      <c r="D12" s="15"/>
      <c r="E12" s="157" t="s">
        <v>35</v>
      </c>
      <c r="F12" s="157"/>
      <c r="G12" s="157"/>
      <c r="H12" s="157"/>
      <c r="I12" s="157"/>
      <c r="J12" s="157"/>
      <c r="K12" s="157"/>
      <c r="L12" s="157"/>
      <c r="M12" s="157"/>
    </row>
    <row r="13" spans="1:13" ht="19.5" customHeight="1">
      <c r="A13" s="152" t="s">
        <v>54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>
      <c r="A14" s="1"/>
    </row>
    <row r="15" spans="1:13" ht="31.5">
      <c r="A15" s="5" t="s">
        <v>44</v>
      </c>
      <c r="B15" s="144" t="s">
        <v>47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A16" s="5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26">
      <c r="A17" s="5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26">
      <c r="A18" s="1"/>
    </row>
    <row r="19" spans="1:26">
      <c r="A19" s="8" t="s">
        <v>55</v>
      </c>
    </row>
    <row r="20" spans="1:26">
      <c r="A20" s="4"/>
    </row>
    <row r="21" spans="1:26">
      <c r="A21" s="8" t="s">
        <v>56</v>
      </c>
    </row>
    <row r="22" spans="1:26">
      <c r="A22" s="1"/>
    </row>
    <row r="23" spans="1:26" ht="32.25" customHeight="1">
      <c r="A23" s="5" t="s">
        <v>44</v>
      </c>
      <c r="B23" s="144" t="s">
        <v>12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26">
      <c r="A24" s="5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26">
      <c r="A25" s="5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26">
      <c r="A26" s="1"/>
    </row>
    <row r="27" spans="1:26">
      <c r="A27" s="8" t="s">
        <v>57</v>
      </c>
    </row>
    <row r="28" spans="1:26" ht="15.75" customHeight="1">
      <c r="B28" s="13"/>
      <c r="L28" s="13" t="s">
        <v>49</v>
      </c>
    </row>
    <row r="29" spans="1:26">
      <c r="A29" s="1"/>
    </row>
    <row r="30" spans="1:26" ht="30" customHeight="1">
      <c r="A30" s="144" t="s">
        <v>44</v>
      </c>
      <c r="B30" s="144" t="s">
        <v>58</v>
      </c>
      <c r="C30" s="144"/>
      <c r="D30" s="144"/>
      <c r="E30" s="144" t="s">
        <v>37</v>
      </c>
      <c r="F30" s="144"/>
      <c r="G30" s="144"/>
      <c r="H30" s="144" t="s">
        <v>59</v>
      </c>
      <c r="I30" s="144"/>
      <c r="J30" s="144"/>
      <c r="K30" s="144" t="s">
        <v>38</v>
      </c>
      <c r="L30" s="144"/>
      <c r="M30" s="144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 ht="33" customHeight="1">
      <c r="A31" s="144"/>
      <c r="B31" s="144"/>
      <c r="C31" s="144"/>
      <c r="D31" s="144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44">
        <v>2</v>
      </c>
      <c r="C32" s="144"/>
      <c r="D32" s="144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44" t="s">
        <v>18</v>
      </c>
      <c r="C33" s="144"/>
      <c r="D33" s="144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44"/>
      <c r="C34" s="144"/>
      <c r="D34" s="144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149" t="s">
        <v>60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1:26">
      <c r="A36" s="1"/>
    </row>
    <row r="37" spans="1:26" ht="33" customHeight="1">
      <c r="A37" s="151" t="s">
        <v>61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26">
      <c r="K38" s="4" t="s">
        <v>49</v>
      </c>
    </row>
    <row r="39" spans="1:26">
      <c r="A39" s="1"/>
    </row>
    <row r="40" spans="1:26" ht="31.5" customHeight="1">
      <c r="A40" s="144" t="s">
        <v>11</v>
      </c>
      <c r="B40" s="144" t="s">
        <v>62</v>
      </c>
      <c r="C40" s="144"/>
      <c r="D40" s="144"/>
      <c r="E40" s="144" t="s">
        <v>37</v>
      </c>
      <c r="F40" s="144"/>
      <c r="G40" s="144"/>
      <c r="H40" s="144" t="s">
        <v>59</v>
      </c>
      <c r="I40" s="144"/>
      <c r="J40" s="144"/>
      <c r="K40" s="144" t="s">
        <v>38</v>
      </c>
      <c r="L40" s="144"/>
      <c r="M40" s="144"/>
    </row>
    <row r="41" spans="1:26" ht="33.75" customHeight="1">
      <c r="A41" s="144"/>
      <c r="B41" s="144"/>
      <c r="C41" s="144"/>
      <c r="D41" s="144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44">
        <v>2</v>
      </c>
      <c r="C42" s="144"/>
      <c r="D42" s="144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44"/>
      <c r="C43" s="144"/>
      <c r="D43" s="144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63</v>
      </c>
    </row>
    <row r="46" spans="1:26">
      <c r="A46" s="1"/>
    </row>
    <row r="47" spans="1:26" ht="53.25" customHeight="1">
      <c r="A47" s="144" t="s">
        <v>11</v>
      </c>
      <c r="B47" s="144" t="s">
        <v>42</v>
      </c>
      <c r="C47" s="144" t="s">
        <v>25</v>
      </c>
      <c r="D47" s="144" t="s">
        <v>26</v>
      </c>
      <c r="E47" s="144" t="s">
        <v>37</v>
      </c>
      <c r="F47" s="144"/>
      <c r="G47" s="144"/>
      <c r="H47" s="144" t="s">
        <v>64</v>
      </c>
      <c r="I47" s="144"/>
      <c r="J47" s="144"/>
      <c r="K47" s="144" t="s">
        <v>38</v>
      </c>
      <c r="L47" s="144"/>
      <c r="M47" s="144"/>
    </row>
    <row r="48" spans="1:26" ht="30.75" customHeight="1">
      <c r="A48" s="144"/>
      <c r="B48" s="144"/>
      <c r="C48" s="144"/>
      <c r="D48" s="144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44" t="s">
        <v>65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44" t="s">
        <v>65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44" t="s">
        <v>65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44" t="s">
        <v>65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  <row r="66" spans="1:13">
      <c r="A66" s="144" t="s">
        <v>43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</row>
    <row r="67" spans="1:13">
      <c r="A67" s="1"/>
    </row>
    <row r="68" spans="1:13" ht="19.5" customHeight="1">
      <c r="A68" s="8" t="s">
        <v>66</v>
      </c>
      <c r="B68" s="8"/>
      <c r="C68" s="8"/>
      <c r="D68" s="8"/>
    </row>
    <row r="69" spans="1:13" ht="6.75" customHeight="1">
      <c r="A69" s="152" t="s">
        <v>67</v>
      </c>
      <c r="B69" s="152"/>
      <c r="C69" s="152"/>
      <c r="D69" s="152"/>
    </row>
    <row r="70" spans="1:13" ht="19.5" customHeight="1">
      <c r="A70" s="10" t="s">
        <v>68</v>
      </c>
      <c r="B70" s="10"/>
      <c r="C70" s="10"/>
      <c r="D70" s="10"/>
    </row>
    <row r="71" spans="1:13">
      <c r="A71" s="145" t="s">
        <v>70</v>
      </c>
      <c r="B71" s="145"/>
      <c r="C71" s="145"/>
      <c r="D71" s="145"/>
      <c r="E71" s="145"/>
    </row>
    <row r="72" spans="1:13">
      <c r="A72" s="145"/>
      <c r="B72" s="145"/>
      <c r="C72" s="145"/>
      <c r="D72" s="145"/>
      <c r="E72" s="145"/>
      <c r="G72" s="146"/>
      <c r="H72" s="146"/>
      <c r="J72" s="146"/>
      <c r="K72" s="146"/>
      <c r="L72" s="146"/>
      <c r="M72" s="146"/>
    </row>
    <row r="73" spans="1:13" ht="15.75" customHeight="1">
      <c r="A73" s="11"/>
      <c r="B73" s="11"/>
      <c r="C73" s="11"/>
      <c r="D73" s="11"/>
      <c r="E73" s="11"/>
      <c r="G73" s="147" t="s">
        <v>31</v>
      </c>
      <c r="H73" s="147"/>
      <c r="J73" s="148" t="s">
        <v>52</v>
      </c>
      <c r="K73" s="148"/>
      <c r="L73" s="148"/>
      <c r="M73" s="148"/>
    </row>
    <row r="74" spans="1:13" ht="43.5" customHeight="1">
      <c r="A74" s="145" t="s">
        <v>69</v>
      </c>
      <c r="B74" s="145"/>
      <c r="C74" s="145"/>
      <c r="D74" s="145"/>
      <c r="E74" s="145"/>
      <c r="G74" s="146"/>
      <c r="H74" s="146"/>
      <c r="J74" s="146"/>
      <c r="K74" s="146"/>
      <c r="L74" s="146"/>
      <c r="M74" s="146"/>
    </row>
    <row r="75" spans="1:13" ht="15.75" customHeight="1">
      <c r="A75" s="145"/>
      <c r="B75" s="145"/>
      <c r="C75" s="145"/>
      <c r="D75" s="145"/>
      <c r="E75" s="145"/>
      <c r="G75" s="147" t="s">
        <v>31</v>
      </c>
      <c r="H75" s="147"/>
      <c r="J75" s="148" t="s">
        <v>52</v>
      </c>
      <c r="K75" s="148"/>
      <c r="L75" s="148"/>
      <c r="M75" s="148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01.01.2021</vt:lpstr>
      <vt:lpstr>звіт з 01.01.2020</vt:lpstr>
      <vt:lpstr>'звіт з 01.01.2020'!Область_печати</vt:lpstr>
      <vt:lpstr>'паспорт з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2021-10-11T12:45:21Z</cp:lastPrinted>
  <dcterms:created xsi:type="dcterms:W3CDTF">2018-12-28T08:43:53Z</dcterms:created>
  <dcterms:modified xsi:type="dcterms:W3CDTF">2021-10-11T12:46:07Z</dcterms:modified>
</cp:coreProperties>
</file>