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 firstSheet="1" activeTab="2"/>
  </bookViews>
  <sheets>
    <sheet name="паспорт до 01.01.2020" sheetId="1" state="hidden" r:id="rId1"/>
    <sheet name="24.06.2021" sheetId="6" r:id="rId2"/>
    <sheet name="01.01.2021" sheetId="5" r:id="rId3"/>
    <sheet name="звіт до 01.01.2020" sheetId="2" state="hidden" r:id="rId4"/>
    <sheet name="звіт з 01.01.2020" sheetId="3" state="hidden" r:id="rId5"/>
  </sheets>
  <definedNames>
    <definedName name="_xlnm.Print_Area" localSheetId="4">'звіт з 01.01.2020'!$A$1:$M$75</definedName>
  </definedNames>
  <calcPr calcId="125725"/>
</workbook>
</file>

<file path=xl/calcChain.xml><?xml version="1.0" encoding="utf-8"?>
<calcChain xmlns="http://schemas.openxmlformats.org/spreadsheetml/2006/main">
  <c r="E65" i="6"/>
  <c r="D55"/>
  <c r="D54"/>
  <c r="D44"/>
  <c r="G87" l="1"/>
  <c r="G86"/>
  <c r="G85"/>
  <c r="G84"/>
  <c r="G83"/>
  <c r="G81"/>
  <c r="G80"/>
  <c r="G79"/>
  <c r="G78"/>
  <c r="G77"/>
  <c r="E75"/>
  <c r="G75" s="1"/>
  <c r="G71"/>
  <c r="G69"/>
  <c r="G67"/>
  <c r="G65"/>
  <c r="D56"/>
  <c r="F55"/>
  <c r="F54"/>
  <c r="F44"/>
  <c r="E65" i="5"/>
  <c r="G65" s="1"/>
  <c r="E79"/>
  <c r="E77" s="1"/>
  <c r="G91"/>
  <c r="G90"/>
  <c r="G89"/>
  <c r="G88"/>
  <c r="G87"/>
  <c r="G85"/>
  <c r="G84"/>
  <c r="G83"/>
  <c r="G82"/>
  <c r="G72"/>
  <c r="G68"/>
  <c r="E73" i="6" l="1"/>
  <c r="F56"/>
  <c r="D46" i="5"/>
  <c r="D47" s="1"/>
  <c r="G77"/>
  <c r="G81"/>
  <c r="G79"/>
  <c r="G75"/>
  <c r="G73"/>
  <c r="G71"/>
  <c r="G69"/>
  <c r="G67"/>
  <c r="D56"/>
  <c r="F55"/>
  <c r="F54"/>
  <c r="F47"/>
  <c r="F46"/>
  <c r="F44"/>
  <c r="G73" i="6" l="1"/>
  <c r="D46"/>
  <c r="F56" i="5"/>
  <c r="D47" i="6" l="1"/>
  <c r="F47" s="1"/>
  <c r="F46"/>
</calcChain>
</file>

<file path=xl/sharedStrings.xml><?xml version="1.0" encoding="utf-8"?>
<sst xmlns="http://schemas.openxmlformats.org/spreadsheetml/2006/main" count="590" uniqueCount="173">
  <si>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</si>
  <si>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</si>
  <si>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</si>
  <si>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</si>
  <si>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</si>
  <si>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</si>
  <si>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</si>
  <si>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</si>
  <si>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</si>
  <si>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</si>
  <si>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</si>
  <si>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</si>
  <si>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</si>
  <si>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</si>
  <si>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</si>
  <si>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</si>
  <si>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</si>
  <si>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</si>
  <si>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</si>
  <si>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</si>
  <si>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</si>
  <si>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</si>
  <si>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</si>
  <si>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</si>
  <si>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</si>
  <si>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</si>
  <si>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</si>
  <si>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</si>
  <si>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</si>
  <si>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</si>
  <si>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</si>
  <si>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</si>
  <si>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</si>
  <si>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</si>
  <si>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</si>
  <si>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</si>
  <si>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</si>
  <si>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</si>
  <si>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</si>
  <si>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</si>
  <si>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</si>
  <si>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</si>
  <si>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</si>
  <si>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</si>
  <si>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</si>
  <si>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</si>
  <si>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</si>
  <si>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</si>
  <si>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</si>
  <si>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</si>
  <si>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</si>
  <si>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</si>
  <si>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</si>
  <si>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</si>
  <si>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</si>
  <si>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</si>
  <si>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</si>
  <si>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</si>
  <si>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</si>
  <si>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</si>
  <si>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</si>
  <si>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</si>
  <si>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</si>
  <si>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</si>
  <si>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</si>
  <si>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</si>
  <si>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</si>
  <si>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</si>
  <si>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</si>
  <si>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</si>
  <si>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</si>
  <si>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</si>
  <si>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</si>
  <si>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</si>
  <si>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</si>
  <si>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</si>
  <si>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</si>
  <si>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</si>
  <si>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</si>
  <si>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</si>
  <si>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</si>
  <si>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</si>
  <si>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</si>
  <si>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</si>
  <si>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</si>
  <si>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</si>
  <si>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</si>
  <si>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</si>
  <si>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</si>
  <si>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</si>
  <si>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</si>
  <si>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</si>
  <si>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</si>
  <si>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</si>
  <si>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</si>
  <si>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</si>
  <si>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</si>
  <si>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</si>
  <si>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</si>
  <si>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</si>
  <si>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</si>
  <si>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</si>
  <si>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</si>
  <si>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</si>
  <si>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</si>
  <si>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</si>
  <si>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</si>
  <si>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</si>
  <si>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</si>
  <si>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</si>
  <si>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</si>
  <si>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</si>
  <si>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</si>
  <si>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</si>
  <si>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од.</t>
  </si>
  <si>
    <t>Розрахунок</t>
  </si>
  <si>
    <t>%</t>
  </si>
  <si>
    <t>грн</t>
  </si>
  <si>
    <t>Фінансове управління Коломийської міської ради</t>
  </si>
  <si>
    <t>0640</t>
  </si>
  <si>
    <t>Інша діяльність у сфері житлово-комунального господарства</t>
  </si>
  <si>
    <t>– Сворення сприятливого для життєдіяльності людини довкілля, забезпечення санітарного та епідемічного благополуччя населення</t>
  </si>
  <si>
    <t xml:space="preserve"> Ліквідація та недопущення поширення борщівника Сосновського ; Забезпечити безперешкодний доступ людей з обмеженими можливостями до громадських місць; забезпечити сприятливі умови для безпечного та комфортного проживання населення м.Коломия; </t>
  </si>
  <si>
    <t>–  Локалізація та недопущення поширення борщівника Сосновського на території м.Коломиї</t>
  </si>
  <si>
    <t>–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</si>
  <si>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1.1 Локалізації та недопущення поширення борщівника Сосновського на території м.Коломиї</t>
  </si>
  <si>
    <t>грн.</t>
  </si>
  <si>
    <t>площа території, на якій буде знищено борщівник Сосновського ручним способом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</si>
  <si>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</si>
  <si>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площа території, на якій буде знищено борщівник Сосновського з використанням отрутохімікатів</t>
  </si>
  <si>
    <t>відсоток знищення борщівника Сосновського</t>
  </si>
  <si>
    <t>Кількість світлофорів з мовним супроводом, які планується влаштувати</t>
  </si>
  <si>
    <t>Програма «Безбар’єрна Коломия»</t>
  </si>
  <si>
    <t>Прогнозована ціна</t>
  </si>
  <si>
    <r>
      <t>середня вартість 1 м</t>
    </r>
    <r>
      <rPr>
        <vertAlign val="superscript"/>
        <sz val="9.5"/>
        <color indexed="8"/>
        <rFont val="Times New Roman"/>
        <family val="1"/>
        <charset val="204"/>
      </rPr>
      <t>2</t>
    </r>
    <r>
      <rPr>
        <sz val="9.5"/>
        <color indexed="8"/>
        <rFont val="Times New Roman"/>
        <family val="1"/>
        <charset val="204"/>
      </rPr>
      <t xml:space="preserve"> знищення борщівника Сосновського ручним способом</t>
    </r>
  </si>
  <si>
    <r>
      <t>середня вартість 1 м</t>
    </r>
    <r>
      <rPr>
        <vertAlign val="superscript"/>
        <sz val="9.5"/>
        <color indexed="8"/>
        <rFont val="Times New Roman"/>
        <family val="1"/>
        <charset val="204"/>
      </rPr>
      <t>2</t>
    </r>
    <r>
      <rPr>
        <sz val="9.5"/>
        <color indexed="8"/>
        <rFont val="Times New Roman"/>
        <family val="1"/>
        <charset val="204"/>
      </rPr>
      <t xml:space="preserve"> знищення борщівника Сосновського з використанням отрутохімікатів</t>
    </r>
  </si>
  <si>
    <t>1. Локалізація та недопущення поширення борщівника Сосновського на території м.Коломиї</t>
  </si>
  <si>
    <t>2. Забезпечити безперешкодний доступ людей з обмеженими можливостями до громадських місць, забезпечити сприятливі умови для безпечного та комфортного проживання населення м.Коломия</t>
  </si>
  <si>
    <t>Кількість пандусів, які планується влаштувати</t>
  </si>
  <si>
    <t>середня вартість влаштування 1 світлофора із мовним супроводом</t>
  </si>
  <si>
    <t>середня вартість влаштування 1 пандусу</t>
  </si>
  <si>
    <t>Ганна БАКАЙ</t>
  </si>
  <si>
    <t xml:space="preserve">Начальник  фінансового управління    </t>
  </si>
  <si>
    <t>09530000000</t>
  </si>
  <si>
    <t>рішення міської ради від 24.12.2020 року № 125-4/2020</t>
  </si>
  <si>
    <t>Програма «Локалізації та недопущення поширення борщівника Сосновського на території м.Коломиї на 2021-2025 роки»</t>
  </si>
  <si>
    <t>Програма «Безбар`єрна Коломия на 2021-2025 роки»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</si>
  <si>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325 000,00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__325 000,00_</t>
    </r>
    <r>
      <rPr>
        <sz val="12"/>
        <color indexed="8"/>
        <rFont val="Times New Roman"/>
        <family val="1"/>
        <charset val="204"/>
      </rPr>
      <t>_ гривень та спеціального фонду -             гривень.</t>
    </r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</si>
  <si>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___ рік</t>
    </r>
  </si>
  <si>
    <t>площа території, на якій буде знищено борщівник Сосновського механізованим способом</t>
  </si>
  <si>
    <r>
      <t>середня вартість 1 м</t>
    </r>
    <r>
      <rPr>
        <vertAlign val="superscript"/>
        <sz val="9.5"/>
        <color indexed="8"/>
        <rFont val="Times New Roman"/>
        <family val="1"/>
        <charset val="204"/>
      </rPr>
      <t>2</t>
    </r>
    <r>
      <rPr>
        <sz val="9.5"/>
        <color indexed="8"/>
        <rFont val="Times New Roman"/>
        <family val="1"/>
        <charset val="204"/>
      </rPr>
      <t xml:space="preserve"> знищення борщівника Сосновського механізованим способом</t>
    </r>
  </si>
  <si>
    <t>2.1 Безбар`єрна Коломия на 2021-2025 роки</t>
  </si>
  <si>
    <t>Кількість безпечних з’їздів для осіб з обмеженими фізичними можливостями в місцях переходів вулиць територіальної громади міста (переходів), які планується влаштувати</t>
  </si>
  <si>
    <t>Протяжність напрямних огороджень на пішохідних переходах, які планується встановити</t>
  </si>
  <si>
    <t>м</t>
  </si>
  <si>
    <t>Протяжність опусків бортового каменю,які планується пофарбувати жовтою фарбою</t>
  </si>
  <si>
    <t>середня вартість влаштування 1 зїзду</t>
  </si>
  <si>
    <t>середня вартість встановлення  1 м огородження</t>
  </si>
  <si>
    <t>середня вартість фарбування 1м  опуску</t>
  </si>
  <si>
    <t>Обсяг бюджетних призначень на виконання заходів програми "Локалізація та недопущення поширення борщівника Сосновського на території м.Коломиї на 2021-2025 роки"</t>
  </si>
  <si>
    <t>Обсяг бюджетних призначень на виконання заходів програми "Безбар`єрна Коломия на 2021-2025 роки"</t>
  </si>
  <si>
    <t>відсоток виконання заходів програми Безпечне та комфортне місто Коломия на 2021-2025 роки"</t>
  </si>
  <si>
    <t>Начальник  управління комунального господарства</t>
  </si>
  <si>
    <t>Андрій РАДОВЕЦЬ</t>
  </si>
  <si>
    <t>12.02.2021 р.</t>
  </si>
  <si>
    <r>
      <t>___</t>
    </r>
    <r>
      <rPr>
        <u/>
        <sz val="12"/>
        <color rgb="FF000000"/>
        <rFont val="Times New Roman"/>
        <family val="1"/>
        <charset val="204"/>
      </rPr>
      <t>від 12.02.2021р.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2-о</t>
    </r>
    <r>
      <rPr>
        <sz val="12"/>
        <color indexed="8"/>
        <rFont val="Times New Roman"/>
        <family val="1"/>
        <charset val="204"/>
      </rPr>
      <t>______</t>
    </r>
  </si>
  <si>
    <t>Наказ</t>
  </si>
  <si>
    <t>Програма «Локалізації та недопущення поширення борщівника Сосновського на території м.Коломиї на 2021-2025 роки» (рішення міської ради від 08.10.2020 року №4979-69/2020)</t>
  </si>
  <si>
    <t>Програма «Безбар`єрна Коломия на 2021-2025 роки»  (рішення міської ради від 08.10.2020 року №4981-69/2020)</t>
  </si>
  <si>
    <t>"Про затвердження програми «Локалізації та недопущення поширення борщівника Сосновського на території м.Коломиї на 2021-2025 роки»» ,рішення міської ради від 24.12.2020 року № 125-4/2020«Про бюджет Коломийської міської територіальної громади на 2021 рік (09530000000) »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</si>
  <si>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 міської ради від від 08.10.2020р.  № 4981-69/2020-69 «Про міську Програму «Безбар`єрна Коломия на 2021-2025 роки»»;  Рішення міської ради від 08.10.2020р.  №4979-69/2020</t>
    </r>
  </si>
  <si>
    <r>
      <t>____________________________________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____</t>
    </r>
    <r>
      <rPr>
        <sz val="12"/>
        <color indexed="8"/>
        <rFont val="Times New Roman"/>
        <family val="1"/>
        <charset val="204"/>
      </rPr>
      <t>______</t>
    </r>
  </si>
  <si>
    <t>"Про затвердження програми «Локалізації та недопущення поширення борщівника Сосновського на території м.Коломиї на 2021-2025 роки»» ,рішення міської ради від 24.12.2020 року № 125-4/2020«Про бюджет Коломийської міської територіальної громади на 2021 рік (09530000000) », рішення міської ради від 24.06.2021 року   № 819-16/2021 "Про уточнення бюджету Коломийської міської територіальної громади на 2021 рік (09530000000)",наказ про внесення змін до паспорту бюджетної програми на 2021 рік від 29.06.2021року №37-о</t>
  </si>
</sst>
</file>

<file path=xl/styles.xml><?xml version="1.0" encoding="utf-8"?>
<styleSheet xmlns="http://schemas.openxmlformats.org/spreadsheetml/2006/main">
  <numFmts count="1">
    <numFmt numFmtId="164" formatCode="#,##0.0"/>
  </numFmts>
  <fonts count="4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vertAlign val="superscript"/>
      <sz val="9.5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Border="1" applyAlignment="1"/>
    <xf numFmtId="0" fontId="9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0" fillId="0" borderId="1" xfId="0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9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2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3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4" fillId="0" borderId="0" xfId="0" applyFont="1" applyBorder="1" applyAlignment="1"/>
    <xf numFmtId="0" fontId="34" fillId="0" borderId="0" xfId="0" applyFont="1"/>
    <xf numFmtId="0" fontId="34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36" fillId="0" borderId="0" xfId="0" applyFont="1" applyAlignment="1">
      <alignment vertical="center"/>
    </xf>
    <xf numFmtId="0" fontId="36" fillId="0" borderId="0" xfId="0" applyFont="1"/>
    <xf numFmtId="0" fontId="33" fillId="0" borderId="0" xfId="0" applyFont="1" applyBorder="1" applyAlignment="1">
      <alignment horizontal="center" vertical="top" wrapText="1"/>
    </xf>
    <xf numFmtId="0" fontId="20" fillId="3" borderId="2" xfId="0" applyFont="1" applyFill="1" applyBorder="1" applyAlignment="1">
      <alignment horizontal="left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3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/>
    <xf numFmtId="0" fontId="9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20" fillId="0" borderId="2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5" fillId="0" borderId="1" xfId="0" applyFont="1" applyBorder="1" applyAlignment="1">
      <alignment horizontal="center"/>
    </xf>
    <xf numFmtId="0" fontId="23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left" vertical="center" wrapText="1"/>
    </xf>
    <xf numFmtId="0" fontId="40" fillId="0" borderId="2" xfId="0" applyFont="1" applyBorder="1" applyAlignment="1">
      <alignment wrapText="1"/>
    </xf>
    <xf numFmtId="0" fontId="39" fillId="2" borderId="2" xfId="0" applyFont="1" applyFill="1" applyBorder="1" applyAlignment="1">
      <alignment vertical="top" wrapText="1"/>
    </xf>
    <xf numFmtId="0" fontId="2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6" fillId="3" borderId="0" xfId="0" applyFont="1" applyFill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 vertical="top" wrapText="1"/>
    </xf>
    <xf numFmtId="0" fontId="9" fillId="3" borderId="0" xfId="0" applyFont="1" applyFill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top"/>
    </xf>
    <xf numFmtId="4" fontId="10" fillId="4" borderId="2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top" wrapText="1"/>
    </xf>
    <xf numFmtId="0" fontId="18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top" wrapText="1"/>
    </xf>
    <xf numFmtId="0" fontId="20" fillId="3" borderId="0" xfId="0" applyFont="1" applyFill="1" applyAlignment="1">
      <alignment horizontal="center" vertical="top" wrapText="1"/>
    </xf>
    <xf numFmtId="0" fontId="18" fillId="3" borderId="3" xfId="0" applyFont="1" applyFill="1" applyBorder="1" applyAlignment="1">
      <alignment vertical="top" wrapText="1"/>
    </xf>
    <xf numFmtId="0" fontId="18" fillId="3" borderId="3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top" wrapText="1"/>
    </xf>
    <xf numFmtId="0" fontId="18" fillId="3" borderId="0" xfId="0" applyFont="1" applyFill="1" applyAlignment="1">
      <alignment horizontal="center" vertical="top" wrapText="1"/>
    </xf>
    <xf numFmtId="0" fontId="17" fillId="3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25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top"/>
    </xf>
    <xf numFmtId="0" fontId="10" fillId="3" borderId="0" xfId="0" applyFont="1" applyFill="1" applyAlignment="1">
      <alignment vertical="top"/>
    </xf>
    <xf numFmtId="0" fontId="24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right"/>
    </xf>
    <xf numFmtId="0" fontId="0" fillId="3" borderId="2" xfId="0" applyFill="1" applyBorder="1" applyAlignment="1">
      <alignment wrapText="1"/>
    </xf>
    <xf numFmtId="0" fontId="23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39" fillId="3" borderId="2" xfId="0" applyFont="1" applyFill="1" applyBorder="1" applyAlignment="1">
      <alignment horizontal="left" vertical="center" wrapText="1"/>
    </xf>
    <xf numFmtId="0" fontId="40" fillId="3" borderId="2" xfId="0" applyFont="1" applyFill="1" applyBorder="1" applyAlignment="1">
      <alignment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0" fontId="34" fillId="3" borderId="0" xfId="0" applyFont="1" applyFill="1" applyBorder="1" applyAlignment="1"/>
    <xf numFmtId="0" fontId="35" fillId="3" borderId="1" xfId="0" applyFont="1" applyFill="1" applyBorder="1" applyAlignment="1">
      <alignment horizontal="center"/>
    </xf>
    <xf numFmtId="0" fontId="34" fillId="3" borderId="0" xfId="0" applyFont="1" applyFill="1" applyAlignment="1">
      <alignment vertical="center" wrapText="1"/>
    </xf>
    <xf numFmtId="0" fontId="33" fillId="3" borderId="0" xfId="0" applyFont="1" applyFill="1" applyAlignment="1">
      <alignment horizontal="center" vertical="center" wrapText="1"/>
    </xf>
    <xf numFmtId="0" fontId="34" fillId="3" borderId="0" xfId="0" applyFont="1" applyFill="1"/>
    <xf numFmtId="0" fontId="11" fillId="3" borderId="0" xfId="0" applyFont="1" applyFill="1" applyAlignment="1">
      <alignment horizontal="center" vertical="top" wrapText="1"/>
    </xf>
    <xf numFmtId="0" fontId="33" fillId="3" borderId="0" xfId="0" applyFont="1" applyFill="1" applyAlignment="1">
      <alignment horizontal="left" vertical="center" wrapText="1"/>
    </xf>
    <xf numFmtId="0" fontId="33" fillId="3" borderId="0" xfId="0" applyFont="1" applyFill="1" applyAlignment="1">
      <alignment horizontal="left" vertical="center" wrapText="1"/>
    </xf>
    <xf numFmtId="0" fontId="36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 vertical="center"/>
    </xf>
    <xf numFmtId="0" fontId="38" fillId="3" borderId="0" xfId="0" applyFont="1" applyFill="1" applyAlignment="1">
      <alignment vertical="center"/>
    </xf>
    <xf numFmtId="0" fontId="11" fillId="3" borderId="0" xfId="0" applyFont="1" applyFill="1" applyBorder="1" applyAlignment="1">
      <alignment horizontal="center" vertical="top" wrapText="1"/>
    </xf>
    <xf numFmtId="0" fontId="33" fillId="3" borderId="0" xfId="0" applyFont="1" applyFill="1" applyAlignment="1">
      <alignment horizontal="center" vertical="top" wrapText="1"/>
    </xf>
    <xf numFmtId="0" fontId="33" fillId="3" borderId="0" xfId="0" applyFont="1" applyFill="1" applyBorder="1" applyAlignment="1">
      <alignment horizontal="center" vertical="top" wrapText="1"/>
    </xf>
    <xf numFmtId="0" fontId="36" fillId="3" borderId="0" xfId="0" applyFont="1" applyFill="1"/>
    <xf numFmtId="0" fontId="36" fillId="3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117" t="s">
        <v>98</v>
      </c>
      <c r="G1" s="118"/>
    </row>
    <row r="2" spans="1:7">
      <c r="F2" s="118"/>
      <c r="G2" s="118"/>
    </row>
    <row r="3" spans="1:7" ht="32.25" customHeight="1">
      <c r="F3" s="118"/>
      <c r="G3" s="118"/>
    </row>
    <row r="4" spans="1:7" ht="15.75">
      <c r="A4" s="1"/>
      <c r="E4" s="1" t="s">
        <v>0</v>
      </c>
    </row>
    <row r="5" spans="1:7" ht="15.75">
      <c r="A5" s="1"/>
      <c r="E5" s="120" t="s">
        <v>1</v>
      </c>
      <c r="F5" s="120"/>
      <c r="G5" s="120"/>
    </row>
    <row r="6" spans="1:7" ht="15.75">
      <c r="A6" s="1"/>
      <c r="B6" s="1"/>
      <c r="E6" s="121"/>
      <c r="F6" s="121"/>
      <c r="G6" s="121"/>
    </row>
    <row r="7" spans="1:7" ht="15" customHeight="1">
      <c r="A7" s="1"/>
      <c r="E7" s="122" t="s">
        <v>2</v>
      </c>
      <c r="F7" s="122"/>
      <c r="G7" s="122"/>
    </row>
    <row r="8" spans="1:7" ht="15.75">
      <c r="A8" s="1"/>
      <c r="B8" s="1"/>
      <c r="E8" s="121"/>
      <c r="F8" s="121"/>
      <c r="G8" s="121"/>
    </row>
    <row r="9" spans="1:7" ht="15" customHeight="1">
      <c r="A9" s="1"/>
      <c r="E9" s="122"/>
      <c r="F9" s="122"/>
      <c r="G9" s="122"/>
    </row>
    <row r="10" spans="1:7" ht="15.75">
      <c r="A10" s="1"/>
      <c r="E10" s="115" t="s">
        <v>3</v>
      </c>
      <c r="F10" s="115"/>
      <c r="G10" s="115"/>
    </row>
    <row r="13" spans="1:7" ht="15.75">
      <c r="A13" s="123" t="s">
        <v>4</v>
      </c>
      <c r="B13" s="123"/>
      <c r="C13" s="123"/>
      <c r="D13" s="123"/>
      <c r="E13" s="123"/>
      <c r="F13" s="123"/>
      <c r="G13" s="123"/>
    </row>
    <row r="14" spans="1:7" ht="15.75">
      <c r="A14" s="123" t="s">
        <v>5</v>
      </c>
      <c r="B14" s="123"/>
      <c r="C14" s="123"/>
      <c r="D14" s="123"/>
      <c r="E14" s="123"/>
      <c r="F14" s="123"/>
      <c r="G14" s="123"/>
    </row>
    <row r="17" spans="1:7" ht="15.75">
      <c r="A17" s="119" t="s">
        <v>6</v>
      </c>
      <c r="B17" s="7"/>
      <c r="C17" s="119"/>
      <c r="D17" s="125"/>
      <c r="E17" s="125"/>
      <c r="F17" s="125"/>
      <c r="G17" s="125"/>
    </row>
    <row r="18" spans="1:7">
      <c r="A18" s="119"/>
      <c r="B18" s="8" t="s">
        <v>66</v>
      </c>
      <c r="C18" s="119"/>
      <c r="D18" s="124" t="s">
        <v>42</v>
      </c>
      <c r="E18" s="124"/>
      <c r="F18" s="124"/>
      <c r="G18" s="124"/>
    </row>
    <row r="19" spans="1:7" ht="15.75">
      <c r="A19" s="119" t="s">
        <v>8</v>
      </c>
      <c r="B19" s="7"/>
      <c r="C19" s="119"/>
      <c r="D19" s="126"/>
      <c r="E19" s="126"/>
      <c r="F19" s="126"/>
      <c r="G19" s="126"/>
    </row>
    <row r="20" spans="1:7">
      <c r="A20" s="119"/>
      <c r="B20" s="8" t="s">
        <v>66</v>
      </c>
      <c r="C20" s="119"/>
      <c r="D20" s="122" t="s">
        <v>41</v>
      </c>
      <c r="E20" s="122"/>
      <c r="F20" s="122"/>
      <c r="G20" s="122"/>
    </row>
    <row r="21" spans="1:7" ht="15.75">
      <c r="A21" s="119" t="s">
        <v>9</v>
      </c>
      <c r="B21" s="7"/>
      <c r="C21" s="7"/>
      <c r="D21" s="125"/>
      <c r="E21" s="125"/>
      <c r="F21" s="125"/>
      <c r="G21" s="125"/>
    </row>
    <row r="22" spans="1:7">
      <c r="A22" s="119"/>
      <c r="B22" s="9" t="s">
        <v>66</v>
      </c>
      <c r="C22" s="9" t="s">
        <v>10</v>
      </c>
      <c r="D22" s="124" t="s">
        <v>43</v>
      </c>
      <c r="E22" s="124"/>
      <c r="F22" s="124"/>
      <c r="G22" s="124"/>
    </row>
    <row r="23" spans="1:7" ht="42" customHeight="1">
      <c r="A23" s="3" t="s">
        <v>11</v>
      </c>
      <c r="B23" s="115" t="s">
        <v>12</v>
      </c>
      <c r="C23" s="115"/>
      <c r="D23" s="115"/>
      <c r="E23" s="115"/>
      <c r="F23" s="115"/>
      <c r="G23" s="115"/>
    </row>
    <row r="24" spans="1:7" ht="15.75">
      <c r="A24" s="3" t="s">
        <v>13</v>
      </c>
      <c r="B24" s="115" t="s">
        <v>14</v>
      </c>
      <c r="C24" s="115"/>
      <c r="D24" s="115"/>
      <c r="E24" s="115"/>
      <c r="F24" s="115"/>
      <c r="G24" s="115"/>
    </row>
    <row r="25" spans="1:7" ht="15.75">
      <c r="A25" s="3" t="s">
        <v>15</v>
      </c>
      <c r="B25" s="115" t="s">
        <v>67</v>
      </c>
      <c r="C25" s="115"/>
      <c r="D25" s="115"/>
      <c r="E25" s="115"/>
      <c r="F25" s="115"/>
      <c r="G25" s="115"/>
    </row>
    <row r="26" spans="1:7" ht="15.75">
      <c r="A26" s="4"/>
    </row>
    <row r="27" spans="1:7" ht="15.75">
      <c r="A27" s="10" t="s">
        <v>17</v>
      </c>
      <c r="B27" s="116" t="s">
        <v>68</v>
      </c>
      <c r="C27" s="116"/>
      <c r="D27" s="116"/>
      <c r="E27" s="116"/>
      <c r="F27" s="116"/>
      <c r="G27" s="116"/>
    </row>
    <row r="28" spans="1:7" ht="15.75">
      <c r="A28" s="10"/>
      <c r="B28" s="116"/>
      <c r="C28" s="116"/>
      <c r="D28" s="116"/>
      <c r="E28" s="116"/>
      <c r="F28" s="116"/>
      <c r="G28" s="116"/>
    </row>
    <row r="29" spans="1:7" ht="15.75">
      <c r="A29" s="10"/>
      <c r="B29" s="116"/>
      <c r="C29" s="116"/>
      <c r="D29" s="116"/>
      <c r="E29" s="116"/>
      <c r="F29" s="116"/>
      <c r="G29" s="116"/>
    </row>
    <row r="30" spans="1:7" ht="15.75">
      <c r="A30" s="10"/>
      <c r="B30" s="116"/>
      <c r="C30" s="116"/>
      <c r="D30" s="116"/>
      <c r="E30" s="116"/>
      <c r="F30" s="116"/>
      <c r="G30" s="116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115" t="s">
        <v>70</v>
      </c>
      <c r="C33" s="115"/>
      <c r="D33" s="115"/>
      <c r="E33" s="115"/>
      <c r="F33" s="115"/>
      <c r="G33" s="115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116" t="s">
        <v>18</v>
      </c>
      <c r="C35" s="116"/>
      <c r="D35" s="116"/>
      <c r="E35" s="116"/>
      <c r="F35" s="116"/>
      <c r="G35" s="116"/>
    </row>
    <row r="36" spans="1:7" ht="15.75">
      <c r="A36" s="19"/>
      <c r="B36" s="116"/>
      <c r="C36" s="116"/>
      <c r="D36" s="116"/>
      <c r="E36" s="116"/>
      <c r="F36" s="116"/>
      <c r="G36" s="116"/>
    </row>
    <row r="37" spans="1:7" ht="15.75">
      <c r="A37" s="19"/>
      <c r="B37" s="116"/>
      <c r="C37" s="116"/>
      <c r="D37" s="116"/>
      <c r="E37" s="116"/>
      <c r="F37" s="116"/>
      <c r="G37" s="116"/>
    </row>
    <row r="38" spans="1:7" ht="15.75">
      <c r="A38" s="19"/>
      <c r="B38" s="116"/>
      <c r="C38" s="116"/>
      <c r="D38" s="116"/>
      <c r="E38" s="116"/>
      <c r="F38" s="116"/>
      <c r="G38" s="116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116" t="s">
        <v>25</v>
      </c>
      <c r="B47" s="116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119" t="s">
        <v>29</v>
      </c>
      <c r="B50" s="115" t="s">
        <v>27</v>
      </c>
      <c r="C50" s="115"/>
      <c r="D50" s="115"/>
      <c r="E50" s="115"/>
      <c r="F50" s="115"/>
      <c r="G50" s="115"/>
    </row>
    <row r="51" spans="1:7" ht="15.75">
      <c r="A51" s="119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116" t="s">
        <v>25</v>
      </c>
      <c r="B58" s="116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115" t="s">
        <v>30</v>
      </c>
      <c r="C61" s="115"/>
      <c r="D61" s="115"/>
      <c r="E61" s="115"/>
      <c r="F61" s="115"/>
      <c r="G61" s="115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127" t="s">
        <v>73</v>
      </c>
      <c r="B76" s="127"/>
      <c r="C76" s="127"/>
      <c r="D76" s="1"/>
    </row>
    <row r="77" spans="1:7" ht="32.25" customHeight="1">
      <c r="A77" s="127"/>
      <c r="B77" s="127"/>
      <c r="C77" s="127"/>
      <c r="D77" s="13"/>
      <c r="E77" s="12"/>
      <c r="F77" s="128"/>
      <c r="G77" s="128"/>
    </row>
    <row r="78" spans="1:7" ht="15.75">
      <c r="A78" s="6"/>
      <c r="B78" s="3"/>
      <c r="D78" s="8" t="s">
        <v>38</v>
      </c>
      <c r="F78" s="122" t="s">
        <v>78</v>
      </c>
      <c r="G78" s="122"/>
    </row>
    <row r="79" spans="1:7" ht="15.75">
      <c r="A79" s="115" t="s">
        <v>40</v>
      </c>
      <c r="B79" s="115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115" t="s">
        <v>75</v>
      </c>
      <c r="B81" s="115"/>
      <c r="C81" s="115"/>
      <c r="D81" s="13"/>
      <c r="E81" s="12"/>
      <c r="F81" s="128"/>
      <c r="G81" s="128"/>
    </row>
    <row r="82" spans="1:7" ht="15.75">
      <c r="A82" s="1"/>
      <c r="B82" s="3"/>
      <c r="C82" s="3"/>
      <c r="D82" s="8" t="s">
        <v>38</v>
      </c>
      <c r="F82" s="122" t="s">
        <v>78</v>
      </c>
      <c r="G82" s="122"/>
    </row>
    <row r="83" spans="1:7">
      <c r="A83" s="24" t="s">
        <v>76</v>
      </c>
    </row>
    <row r="84" spans="1:7">
      <c r="A84" s="25" t="s">
        <v>77</v>
      </c>
    </row>
  </sheetData>
  <mergeCells count="44">
    <mergeCell ref="F78:G78"/>
    <mergeCell ref="F81:G81"/>
    <mergeCell ref="A50:A51"/>
    <mergeCell ref="A47:B47"/>
    <mergeCell ref="F82:G82"/>
    <mergeCell ref="A79:B79"/>
    <mergeCell ref="B50:G50"/>
    <mergeCell ref="B61:G61"/>
    <mergeCell ref="A81:C81"/>
    <mergeCell ref="B38:G38"/>
    <mergeCell ref="A58:B58"/>
    <mergeCell ref="A76:C77"/>
    <mergeCell ref="F77:G77"/>
    <mergeCell ref="B35:G35"/>
    <mergeCell ref="B36:G36"/>
    <mergeCell ref="B24:G24"/>
    <mergeCell ref="A21:A22"/>
    <mergeCell ref="A17:A18"/>
    <mergeCell ref="A19:A20"/>
    <mergeCell ref="B37:G37"/>
    <mergeCell ref="B30:G30"/>
    <mergeCell ref="B33:G33"/>
    <mergeCell ref="D19:G19"/>
    <mergeCell ref="D20:G20"/>
    <mergeCell ref="D22:G22"/>
    <mergeCell ref="D21:G21"/>
    <mergeCell ref="B23:G23"/>
    <mergeCell ref="B29:G29"/>
    <mergeCell ref="E10:G10"/>
    <mergeCell ref="B25:G25"/>
    <mergeCell ref="B27:G27"/>
    <mergeCell ref="B28:G28"/>
    <mergeCell ref="F1:G3"/>
    <mergeCell ref="C17:C18"/>
    <mergeCell ref="C19:C20"/>
    <mergeCell ref="E5:G5"/>
    <mergeCell ref="E6:G6"/>
    <mergeCell ref="E7:G7"/>
    <mergeCell ref="E8:G8"/>
    <mergeCell ref="E9:G9"/>
    <mergeCell ref="A13:G13"/>
    <mergeCell ref="A14:G14"/>
    <mergeCell ref="D18:G18"/>
    <mergeCell ref="D17:G17"/>
  </mergeCells>
  <pageMargins left="0.18" right="0.16" top="0.52" bottom="0.28999999999999998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8"/>
  <sheetViews>
    <sheetView topLeftCell="A73" zoomScaleNormal="100" workbookViewId="0">
      <selection activeCell="B87" sqref="B87"/>
    </sheetView>
  </sheetViews>
  <sheetFormatPr defaultColWidth="21.625" defaultRowHeight="15"/>
  <cols>
    <col min="1" max="1" width="6.625" style="112" customWidth="1"/>
    <col min="2" max="2" width="26" style="112" customWidth="1"/>
    <col min="3" max="3" width="17.25" style="112" customWidth="1"/>
    <col min="4" max="7" width="21.625" style="112"/>
    <col min="8" max="16384" width="21.625" style="5"/>
  </cols>
  <sheetData>
    <row r="1" spans="1:7">
      <c r="F1" s="180" t="s">
        <v>98</v>
      </c>
      <c r="G1" s="181"/>
    </row>
    <row r="2" spans="1:7">
      <c r="F2" s="181"/>
      <c r="G2" s="181"/>
    </row>
    <row r="3" spans="1:7" ht="32.25" customHeight="1">
      <c r="F3" s="181"/>
      <c r="G3" s="181"/>
    </row>
    <row r="4" spans="1:7" ht="15.75">
      <c r="A4" s="111"/>
      <c r="E4" s="111" t="s">
        <v>0</v>
      </c>
    </row>
    <row r="5" spans="1:7" ht="15.75">
      <c r="A5" s="111"/>
      <c r="E5" s="182" t="s">
        <v>166</v>
      </c>
      <c r="F5" s="182"/>
      <c r="G5" s="182"/>
    </row>
    <row r="6" spans="1:7" ht="15.75">
      <c r="A6" s="111"/>
      <c r="B6" s="111"/>
      <c r="E6" s="183" t="s">
        <v>112</v>
      </c>
      <c r="F6" s="183"/>
      <c r="G6" s="183"/>
    </row>
    <row r="7" spans="1:7" ht="15" customHeight="1">
      <c r="A7" s="111"/>
      <c r="E7" s="184" t="s">
        <v>2</v>
      </c>
      <c r="F7" s="184"/>
      <c r="G7" s="184"/>
    </row>
    <row r="8" spans="1:7" ht="9.75" customHeight="1">
      <c r="A8" s="111"/>
      <c r="B8" s="111"/>
      <c r="E8" s="185"/>
      <c r="F8" s="185"/>
      <c r="G8" s="185"/>
    </row>
    <row r="9" spans="1:7" ht="9" customHeight="1">
      <c r="A9" s="111"/>
      <c r="E9" s="184"/>
      <c r="F9" s="184"/>
      <c r="G9" s="184"/>
    </row>
    <row r="10" spans="1:7" ht="15.75">
      <c r="A10" s="111"/>
      <c r="E10" s="164" t="s">
        <v>171</v>
      </c>
      <c r="F10" s="164"/>
      <c r="G10" s="164"/>
    </row>
    <row r="11" spans="1:7" ht="12" customHeight="1"/>
    <row r="12" spans="1:7" ht="10.5" customHeight="1"/>
    <row r="13" spans="1:7" ht="15.75">
      <c r="A13" s="186" t="s">
        <v>4</v>
      </c>
      <c r="B13" s="186"/>
      <c r="C13" s="186"/>
      <c r="D13" s="186"/>
      <c r="E13" s="186"/>
      <c r="F13" s="186"/>
      <c r="G13" s="186"/>
    </row>
    <row r="14" spans="1:7" ht="15.75">
      <c r="A14" s="186" t="s">
        <v>148</v>
      </c>
      <c r="B14" s="186"/>
      <c r="C14" s="186"/>
      <c r="D14" s="186"/>
      <c r="E14" s="186"/>
      <c r="F14" s="186"/>
      <c r="G14" s="186"/>
    </row>
    <row r="15" spans="1:7" ht="9.75" customHeight="1"/>
    <row r="16" spans="1:7" ht="9" customHeight="1"/>
    <row r="17" spans="1:7" ht="15" customHeight="1">
      <c r="A17" s="187" t="s">
        <v>100</v>
      </c>
      <c r="B17" s="188">
        <v>3100000</v>
      </c>
      <c r="C17" s="188"/>
      <c r="D17" s="189" t="s">
        <v>111</v>
      </c>
      <c r="E17" s="189"/>
      <c r="F17" s="189"/>
      <c r="G17" s="190">
        <v>31692820</v>
      </c>
    </row>
    <row r="18" spans="1:7" ht="28.5" customHeight="1">
      <c r="A18" s="191" t="s">
        <v>108</v>
      </c>
      <c r="B18" s="191"/>
      <c r="C18" s="191"/>
      <c r="D18" s="192" t="s">
        <v>2</v>
      </c>
      <c r="E18" s="192"/>
      <c r="F18" s="193" t="s">
        <v>110</v>
      </c>
      <c r="G18" s="194" t="s">
        <v>101</v>
      </c>
    </row>
    <row r="19" spans="1:7" ht="19.5" customHeight="1">
      <c r="A19" s="195" t="s">
        <v>102</v>
      </c>
      <c r="B19" s="195">
        <v>3110000</v>
      </c>
      <c r="C19" s="195"/>
      <c r="D19" s="196" t="s">
        <v>112</v>
      </c>
      <c r="E19" s="196"/>
      <c r="F19" s="196"/>
      <c r="G19" s="190">
        <v>31692820</v>
      </c>
    </row>
    <row r="20" spans="1:7" ht="23.25" customHeight="1">
      <c r="A20" s="191" t="s">
        <v>104</v>
      </c>
      <c r="B20" s="191"/>
      <c r="C20" s="191"/>
      <c r="D20" s="197" t="s">
        <v>41</v>
      </c>
      <c r="E20" s="197"/>
      <c r="F20" s="193"/>
      <c r="G20" s="194" t="s">
        <v>101</v>
      </c>
    </row>
    <row r="21" spans="1:7" ht="28.5" customHeight="1">
      <c r="A21" s="198" t="s">
        <v>103</v>
      </c>
      <c r="B21" s="199">
        <v>3116090</v>
      </c>
      <c r="C21" s="199">
        <v>6090</v>
      </c>
      <c r="D21" s="200" t="s">
        <v>119</v>
      </c>
      <c r="E21" s="201" t="s">
        <v>120</v>
      </c>
      <c r="F21" s="201"/>
      <c r="G21" s="200" t="s">
        <v>143</v>
      </c>
    </row>
    <row r="22" spans="1:7" ht="56.25" customHeight="1">
      <c r="B22" s="202" t="s">
        <v>104</v>
      </c>
      <c r="C22" s="203" t="s">
        <v>105</v>
      </c>
      <c r="D22" s="193" t="s">
        <v>106</v>
      </c>
      <c r="E22" s="191" t="s">
        <v>109</v>
      </c>
      <c r="F22" s="191"/>
      <c r="G22" s="203" t="s">
        <v>107</v>
      </c>
    </row>
    <row r="23" spans="1:7" ht="36" customHeight="1">
      <c r="A23" s="204" t="s">
        <v>11</v>
      </c>
      <c r="B23" s="164" t="s">
        <v>147</v>
      </c>
      <c r="C23" s="164"/>
      <c r="D23" s="164"/>
      <c r="E23" s="164"/>
      <c r="F23" s="164"/>
      <c r="G23" s="164"/>
    </row>
    <row r="24" spans="1:7" ht="74.25" customHeight="1">
      <c r="A24" s="204" t="s">
        <v>13</v>
      </c>
      <c r="B24" s="205" t="s">
        <v>170</v>
      </c>
      <c r="C24" s="205"/>
      <c r="D24" s="205"/>
      <c r="E24" s="205"/>
      <c r="F24" s="205"/>
      <c r="G24" s="205"/>
    </row>
    <row r="25" spans="1:7" ht="4.5" customHeight="1">
      <c r="B25" s="205"/>
      <c r="C25" s="205"/>
      <c r="D25" s="205"/>
      <c r="E25" s="205"/>
      <c r="F25" s="205"/>
      <c r="G25" s="205"/>
    </row>
    <row r="26" spans="1:7" ht="61.5" customHeight="1">
      <c r="B26" s="205" t="s">
        <v>172</v>
      </c>
      <c r="C26" s="205"/>
      <c r="D26" s="205"/>
      <c r="E26" s="205"/>
      <c r="F26" s="205"/>
      <c r="G26" s="205"/>
    </row>
    <row r="27" spans="1:7" ht="29.25" customHeight="1">
      <c r="A27" s="206" t="s">
        <v>15</v>
      </c>
      <c r="B27" s="164" t="s">
        <v>67</v>
      </c>
      <c r="C27" s="164"/>
      <c r="D27" s="164"/>
      <c r="E27" s="164"/>
      <c r="F27" s="164"/>
      <c r="G27" s="164"/>
    </row>
    <row r="28" spans="1:7" ht="9" customHeight="1">
      <c r="A28" s="207"/>
    </row>
    <row r="29" spans="1:7" ht="15.75">
      <c r="A29" s="208" t="s">
        <v>17</v>
      </c>
      <c r="B29" s="209" t="s">
        <v>68</v>
      </c>
      <c r="C29" s="209"/>
      <c r="D29" s="209"/>
      <c r="E29" s="209"/>
      <c r="F29" s="209"/>
      <c r="G29" s="209"/>
    </row>
    <row r="30" spans="1:7" ht="32.25" customHeight="1">
      <c r="A30" s="208">
        <v>1</v>
      </c>
      <c r="B30" s="210" t="s">
        <v>121</v>
      </c>
      <c r="C30" s="211"/>
      <c r="D30" s="211"/>
      <c r="E30" s="211"/>
      <c r="F30" s="211"/>
      <c r="G30" s="212"/>
    </row>
    <row r="31" spans="1:7" ht="15.75">
      <c r="A31" s="207"/>
    </row>
    <row r="32" spans="1:7" ht="48.75" customHeight="1">
      <c r="A32" s="213" t="s">
        <v>16</v>
      </c>
      <c r="B32" s="214" t="s">
        <v>113</v>
      </c>
      <c r="C32" s="215" t="s">
        <v>122</v>
      </c>
      <c r="D32" s="216"/>
      <c r="E32" s="216"/>
      <c r="F32" s="216"/>
      <c r="G32" s="216"/>
    </row>
    <row r="33" spans="1:7" ht="18.75" customHeight="1">
      <c r="A33" s="206" t="s">
        <v>19</v>
      </c>
      <c r="B33" s="164" t="s">
        <v>70</v>
      </c>
      <c r="C33" s="164"/>
      <c r="D33" s="164"/>
      <c r="E33" s="164"/>
      <c r="F33" s="164"/>
      <c r="G33" s="164"/>
    </row>
    <row r="34" spans="1:7" ht="9" customHeight="1">
      <c r="A34" s="206"/>
      <c r="B34" s="113"/>
      <c r="C34" s="113"/>
      <c r="D34" s="113"/>
      <c r="E34" s="113"/>
      <c r="F34" s="113"/>
      <c r="G34" s="113"/>
    </row>
    <row r="35" spans="1:7" ht="15.75">
      <c r="A35" s="208" t="s">
        <v>17</v>
      </c>
      <c r="B35" s="209" t="s">
        <v>18</v>
      </c>
      <c r="C35" s="209"/>
      <c r="D35" s="209"/>
      <c r="E35" s="209"/>
      <c r="F35" s="209"/>
      <c r="G35" s="209"/>
    </row>
    <row r="36" spans="1:7" ht="20.25" customHeight="1">
      <c r="A36" s="208">
        <v>1</v>
      </c>
      <c r="B36" s="217" t="s">
        <v>123</v>
      </c>
      <c r="C36" s="217"/>
      <c r="D36" s="217"/>
      <c r="E36" s="217"/>
      <c r="F36" s="217"/>
      <c r="G36" s="217"/>
    </row>
    <row r="37" spans="1:7" ht="35.25" customHeight="1">
      <c r="A37" s="208">
        <v>2</v>
      </c>
      <c r="B37" s="217" t="s">
        <v>124</v>
      </c>
      <c r="C37" s="217"/>
      <c r="D37" s="217"/>
      <c r="E37" s="217"/>
      <c r="F37" s="217"/>
      <c r="G37" s="217"/>
    </row>
    <row r="38" spans="1:7" ht="12.75" customHeight="1">
      <c r="A38" s="206"/>
      <c r="B38" s="113"/>
      <c r="C38" s="113"/>
      <c r="D38" s="113"/>
      <c r="E38" s="113"/>
      <c r="F38" s="113"/>
      <c r="G38" s="113"/>
    </row>
    <row r="39" spans="1:7" ht="15.75">
      <c r="A39" s="206" t="s">
        <v>26</v>
      </c>
      <c r="B39" s="218" t="s">
        <v>22</v>
      </c>
      <c r="C39" s="113"/>
      <c r="D39" s="113"/>
      <c r="E39" s="113"/>
      <c r="F39" s="113"/>
      <c r="G39" s="113"/>
    </row>
    <row r="40" spans="1:7" ht="15.75">
      <c r="A40" s="207"/>
      <c r="F40" s="219" t="s">
        <v>71</v>
      </c>
    </row>
    <row r="41" spans="1:7" ht="15.75">
      <c r="A41" s="208" t="s">
        <v>17</v>
      </c>
      <c r="B41" s="209" t="s">
        <v>22</v>
      </c>
      <c r="C41" s="220"/>
      <c r="D41" s="208" t="s">
        <v>23</v>
      </c>
      <c r="E41" s="208" t="s">
        <v>24</v>
      </c>
      <c r="F41" s="208" t="s">
        <v>25</v>
      </c>
    </row>
    <row r="42" spans="1:7" ht="15.75">
      <c r="A42" s="208">
        <v>1</v>
      </c>
      <c r="B42" s="209">
        <v>2</v>
      </c>
      <c r="C42" s="220"/>
      <c r="D42" s="208">
        <v>3</v>
      </c>
      <c r="E42" s="208">
        <v>4</v>
      </c>
      <c r="F42" s="208">
        <v>5</v>
      </c>
    </row>
    <row r="43" spans="1:7" ht="15.75">
      <c r="A43" s="208"/>
      <c r="B43" s="221" t="s">
        <v>136</v>
      </c>
      <c r="C43" s="221"/>
      <c r="D43" s="221"/>
      <c r="E43" s="221"/>
      <c r="F43" s="220"/>
    </row>
    <row r="44" spans="1:7" ht="36.75" customHeight="1">
      <c r="A44" s="83">
        <v>1</v>
      </c>
      <c r="B44" s="222" t="s">
        <v>145</v>
      </c>
      <c r="C44" s="220"/>
      <c r="D44" s="223">
        <f>25000+24000</f>
        <v>49000</v>
      </c>
      <c r="E44" s="208"/>
      <c r="F44" s="224">
        <f>D44+E44</f>
        <v>49000</v>
      </c>
    </row>
    <row r="45" spans="1:7" ht="35.25" customHeight="1">
      <c r="A45" s="83"/>
      <c r="B45" s="225" t="s">
        <v>137</v>
      </c>
      <c r="C45" s="226"/>
      <c r="D45" s="226"/>
      <c r="E45" s="226"/>
      <c r="F45" s="220"/>
    </row>
    <row r="46" spans="1:7" ht="30.75" customHeight="1">
      <c r="A46" s="83">
        <v>1</v>
      </c>
      <c r="B46" s="227" t="s">
        <v>146</v>
      </c>
      <c r="C46" s="220"/>
      <c r="D46" s="223">
        <f>E73</f>
        <v>276000</v>
      </c>
      <c r="E46" s="208"/>
      <c r="F46" s="224">
        <f>D46+E46</f>
        <v>276000</v>
      </c>
    </row>
    <row r="47" spans="1:7" ht="15.75" customHeight="1">
      <c r="A47" s="228" t="s">
        <v>25</v>
      </c>
      <c r="B47" s="228"/>
      <c r="C47" s="220"/>
      <c r="D47" s="229">
        <f>D44+D46</f>
        <v>325000</v>
      </c>
      <c r="E47" s="229"/>
      <c r="F47" s="229">
        <f>D47+E47</f>
        <v>325000</v>
      </c>
    </row>
    <row r="48" spans="1:7" ht="8.25" customHeight="1">
      <c r="A48" s="207"/>
    </row>
    <row r="49" spans="1:7" ht="15.75">
      <c r="A49" s="230" t="s">
        <v>29</v>
      </c>
      <c r="B49" s="164" t="s">
        <v>27</v>
      </c>
      <c r="C49" s="164"/>
      <c r="D49" s="164"/>
      <c r="E49" s="164"/>
      <c r="F49" s="164"/>
      <c r="G49" s="164"/>
    </row>
    <row r="50" spans="1:7" ht="8.25" customHeight="1">
      <c r="A50" s="230"/>
    </row>
    <row r="51" spans="1:7" ht="15.75">
      <c r="A51" s="207"/>
      <c r="F51" s="231" t="s">
        <v>21</v>
      </c>
    </row>
    <row r="52" spans="1:7" ht="15.75">
      <c r="A52" s="208" t="s">
        <v>17</v>
      </c>
      <c r="B52" s="209" t="s">
        <v>28</v>
      </c>
      <c r="C52" s="220"/>
      <c r="D52" s="208" t="s">
        <v>23</v>
      </c>
      <c r="E52" s="208" t="s">
        <v>24</v>
      </c>
      <c r="F52" s="208" t="s">
        <v>25</v>
      </c>
    </row>
    <row r="53" spans="1:7" ht="15.75">
      <c r="A53" s="208">
        <v>1</v>
      </c>
      <c r="B53" s="209">
        <v>2</v>
      </c>
      <c r="C53" s="220"/>
      <c r="D53" s="208">
        <v>3</v>
      </c>
      <c r="E53" s="208">
        <v>4</v>
      </c>
      <c r="F53" s="208">
        <v>5</v>
      </c>
    </row>
    <row r="54" spans="1:7" ht="42.75" customHeight="1">
      <c r="A54" s="208">
        <v>1</v>
      </c>
      <c r="B54" s="232" t="s">
        <v>167</v>
      </c>
      <c r="C54" s="233"/>
      <c r="D54" s="234">
        <f>25000+24000</f>
        <v>49000</v>
      </c>
      <c r="E54" s="208"/>
      <c r="F54" s="234">
        <f>D54</f>
        <v>49000</v>
      </c>
    </row>
    <row r="55" spans="1:7" ht="36" customHeight="1">
      <c r="A55" s="235">
        <v>2</v>
      </c>
      <c r="B55" s="236" t="s">
        <v>168</v>
      </c>
      <c r="C55" s="233"/>
      <c r="D55" s="234">
        <f>300000-24000</f>
        <v>276000</v>
      </c>
      <c r="E55" s="237"/>
      <c r="F55" s="234">
        <f>D55</f>
        <v>276000</v>
      </c>
    </row>
    <row r="56" spans="1:7" ht="15.75">
      <c r="A56" s="228" t="s">
        <v>25</v>
      </c>
      <c r="B56" s="228"/>
      <c r="C56" s="220"/>
      <c r="D56" s="238">
        <f>SUM(D54:D55)</f>
        <v>325000</v>
      </c>
      <c r="E56" s="238"/>
      <c r="F56" s="238">
        <f t="shared" ref="F56" si="0">SUM(F54:F55)</f>
        <v>325000</v>
      </c>
    </row>
    <row r="57" spans="1:7" ht="15.75">
      <c r="A57" s="207"/>
    </row>
    <row r="58" spans="1:7" ht="15.75">
      <c r="A58" s="206" t="s">
        <v>72</v>
      </c>
      <c r="B58" s="164" t="s">
        <v>30</v>
      </c>
      <c r="C58" s="164"/>
      <c r="D58" s="164"/>
      <c r="E58" s="164"/>
      <c r="F58" s="164"/>
      <c r="G58" s="164"/>
    </row>
    <row r="59" spans="1:7" ht="15.75">
      <c r="A59" s="207"/>
    </row>
    <row r="60" spans="1:7" ht="27" customHeight="1">
      <c r="A60" s="208" t="s">
        <v>17</v>
      </c>
      <c r="B60" s="208" t="s">
        <v>31</v>
      </c>
      <c r="C60" s="208" t="s">
        <v>32</v>
      </c>
      <c r="D60" s="208" t="s">
        <v>33</v>
      </c>
      <c r="E60" s="208" t="s">
        <v>23</v>
      </c>
      <c r="F60" s="208" t="s">
        <v>24</v>
      </c>
      <c r="G60" s="208" t="s">
        <v>25</v>
      </c>
    </row>
    <row r="61" spans="1:7" ht="15.75">
      <c r="A61" s="208">
        <v>1</v>
      </c>
      <c r="B61" s="208">
        <v>2</v>
      </c>
      <c r="C61" s="208">
        <v>3</v>
      </c>
      <c r="D61" s="208">
        <v>4</v>
      </c>
      <c r="E61" s="208">
        <v>5</v>
      </c>
      <c r="F61" s="208">
        <v>6</v>
      </c>
      <c r="G61" s="208">
        <v>7</v>
      </c>
    </row>
    <row r="62" spans="1:7" ht="15.75">
      <c r="A62" s="208"/>
      <c r="B62" s="239" t="s">
        <v>136</v>
      </c>
      <c r="C62" s="240"/>
      <c r="D62" s="240"/>
      <c r="E62" s="241"/>
      <c r="F62" s="208"/>
      <c r="G62" s="208"/>
    </row>
    <row r="63" spans="1:7" ht="18.75" customHeight="1">
      <c r="A63" s="208"/>
      <c r="B63" s="242" t="s">
        <v>125</v>
      </c>
      <c r="C63" s="243"/>
      <c r="D63" s="243"/>
      <c r="E63" s="244"/>
      <c r="F63" s="208"/>
      <c r="G63" s="208"/>
    </row>
    <row r="64" spans="1:7" ht="15.75">
      <c r="A64" s="245">
        <v>1</v>
      </c>
      <c r="B64" s="246" t="s">
        <v>34</v>
      </c>
      <c r="C64" s="83" t="s">
        <v>110</v>
      </c>
      <c r="D64" s="83" t="s">
        <v>110</v>
      </c>
      <c r="E64" s="208"/>
      <c r="F64" s="208"/>
      <c r="G64" s="208"/>
    </row>
    <row r="65" spans="1:7" ht="91.5" customHeight="1">
      <c r="A65" s="245"/>
      <c r="B65" s="89" t="s">
        <v>159</v>
      </c>
      <c r="C65" s="86" t="s">
        <v>126</v>
      </c>
      <c r="D65" s="82" t="s">
        <v>144</v>
      </c>
      <c r="E65" s="247">
        <f>25000+24000</f>
        <v>49000</v>
      </c>
      <c r="F65" s="224"/>
      <c r="G65" s="234">
        <f>E65+F65</f>
        <v>49000</v>
      </c>
    </row>
    <row r="66" spans="1:7" ht="15.75">
      <c r="A66" s="245">
        <v>2</v>
      </c>
      <c r="B66" s="246" t="s">
        <v>35</v>
      </c>
      <c r="C66" s="83" t="s">
        <v>110</v>
      </c>
      <c r="D66" s="248" t="s">
        <v>110</v>
      </c>
      <c r="E66" s="223" t="s">
        <v>110</v>
      </c>
      <c r="F66" s="224"/>
      <c r="G66" s="224"/>
    </row>
    <row r="67" spans="1:7" ht="39" customHeight="1">
      <c r="A67" s="245"/>
      <c r="B67" s="89" t="s">
        <v>149</v>
      </c>
      <c r="C67" s="249" t="s">
        <v>128</v>
      </c>
      <c r="D67" s="250" t="s">
        <v>145</v>
      </c>
      <c r="E67" s="85">
        <v>6178.76</v>
      </c>
      <c r="F67" s="224"/>
      <c r="G67" s="224">
        <f t="shared" ref="G67:G71" si="1">E67+F67</f>
        <v>6178.76</v>
      </c>
    </row>
    <row r="68" spans="1:7" ht="15.75">
      <c r="A68" s="245">
        <v>3</v>
      </c>
      <c r="B68" s="246" t="s">
        <v>36</v>
      </c>
      <c r="C68" s="83"/>
      <c r="D68" s="83"/>
      <c r="E68" s="224"/>
      <c r="F68" s="224"/>
      <c r="G68" s="224"/>
    </row>
    <row r="69" spans="1:7" ht="40.5" customHeight="1">
      <c r="A69" s="245"/>
      <c r="B69" s="84" t="s">
        <v>150</v>
      </c>
      <c r="C69" s="249" t="s">
        <v>117</v>
      </c>
      <c r="D69" s="249" t="s">
        <v>115</v>
      </c>
      <c r="E69" s="85">
        <v>7.93</v>
      </c>
      <c r="F69" s="224"/>
      <c r="G69" s="224">
        <f>E69</f>
        <v>7.93</v>
      </c>
    </row>
    <row r="70" spans="1:7" ht="15.75">
      <c r="A70" s="245">
        <v>4</v>
      </c>
      <c r="B70" s="246" t="s">
        <v>37</v>
      </c>
      <c r="C70" s="83"/>
      <c r="D70" s="83"/>
      <c r="E70" s="223"/>
      <c r="F70" s="224"/>
      <c r="G70" s="224"/>
    </row>
    <row r="71" spans="1:7" ht="25.5">
      <c r="A71" s="245"/>
      <c r="B71" s="89" t="s">
        <v>130</v>
      </c>
      <c r="C71" s="249" t="s">
        <v>116</v>
      </c>
      <c r="D71" s="249" t="s">
        <v>115</v>
      </c>
      <c r="E71" s="251">
        <v>100</v>
      </c>
      <c r="F71" s="224"/>
      <c r="G71" s="252">
        <f t="shared" si="1"/>
        <v>100</v>
      </c>
    </row>
    <row r="72" spans="1:7" ht="35.25" customHeight="1">
      <c r="A72" s="245"/>
      <c r="B72" s="225" t="s">
        <v>137</v>
      </c>
      <c r="C72" s="226"/>
      <c r="D72" s="226"/>
      <c r="E72" s="226"/>
      <c r="F72" s="224"/>
      <c r="G72" s="252"/>
    </row>
    <row r="73" spans="1:7" ht="22.5" customHeight="1">
      <c r="A73" s="245"/>
      <c r="B73" s="253" t="s">
        <v>151</v>
      </c>
      <c r="C73" s="254"/>
      <c r="D73" s="254"/>
      <c r="E73" s="255">
        <f>E75</f>
        <v>276000</v>
      </c>
      <c r="F73" s="224"/>
      <c r="G73" s="229">
        <f>E73</f>
        <v>276000</v>
      </c>
    </row>
    <row r="74" spans="1:7" ht="15.75">
      <c r="A74" s="245">
        <v>1</v>
      </c>
      <c r="B74" s="246" t="s">
        <v>34</v>
      </c>
      <c r="C74" s="83"/>
      <c r="D74" s="83"/>
      <c r="E74" s="223"/>
      <c r="F74" s="224"/>
      <c r="G74" s="224"/>
    </row>
    <row r="75" spans="1:7" ht="60" customHeight="1">
      <c r="A75" s="245"/>
      <c r="B75" s="89" t="s">
        <v>160</v>
      </c>
      <c r="C75" s="86" t="s">
        <v>117</v>
      </c>
      <c r="D75" s="82" t="s">
        <v>144</v>
      </c>
      <c r="E75" s="223">
        <f>E77*E83+E78*E84+E79*E85+E80*E86+E81*E87</f>
        <v>276000</v>
      </c>
      <c r="F75" s="224"/>
      <c r="G75" s="224">
        <f t="shared" ref="G75" si="2">E75+F75</f>
        <v>276000</v>
      </c>
    </row>
    <row r="76" spans="1:7" ht="15.75">
      <c r="A76" s="245">
        <v>2</v>
      </c>
      <c r="B76" s="87" t="s">
        <v>35</v>
      </c>
      <c r="C76" s="88"/>
      <c r="D76" s="88"/>
      <c r="E76" s="223"/>
      <c r="F76" s="224"/>
      <c r="G76" s="224"/>
    </row>
    <row r="77" spans="1:7" ht="76.5">
      <c r="A77" s="245"/>
      <c r="B77" s="89" t="s">
        <v>152</v>
      </c>
      <c r="C77" s="86" t="s">
        <v>114</v>
      </c>
      <c r="D77" s="86" t="s">
        <v>132</v>
      </c>
      <c r="E77" s="83">
        <v>4</v>
      </c>
      <c r="F77" s="224"/>
      <c r="G77" s="252">
        <f t="shared" ref="G77:G87" si="3">E77+F77</f>
        <v>4</v>
      </c>
    </row>
    <row r="78" spans="1:7" ht="51">
      <c r="A78" s="245"/>
      <c r="B78" s="89" t="s">
        <v>153</v>
      </c>
      <c r="C78" s="86" t="s">
        <v>154</v>
      </c>
      <c r="D78" s="86" t="s">
        <v>132</v>
      </c>
      <c r="E78" s="83">
        <v>40</v>
      </c>
      <c r="F78" s="224"/>
      <c r="G78" s="252">
        <f t="shared" si="3"/>
        <v>40</v>
      </c>
    </row>
    <row r="79" spans="1:7" ht="38.25">
      <c r="A79" s="245"/>
      <c r="B79" s="89" t="s">
        <v>155</v>
      </c>
      <c r="C79" s="86" t="s">
        <v>154</v>
      </c>
      <c r="D79" s="86" t="s">
        <v>132</v>
      </c>
      <c r="E79" s="83">
        <v>240</v>
      </c>
      <c r="F79" s="224"/>
      <c r="G79" s="252">
        <f t="shared" si="3"/>
        <v>240</v>
      </c>
    </row>
    <row r="80" spans="1:7" ht="38.25" customHeight="1">
      <c r="A80" s="245"/>
      <c r="B80" s="89" t="s">
        <v>131</v>
      </c>
      <c r="C80" s="86" t="s">
        <v>114</v>
      </c>
      <c r="D80" s="86" t="s">
        <v>132</v>
      </c>
      <c r="E80" s="83">
        <v>2</v>
      </c>
      <c r="F80" s="224"/>
      <c r="G80" s="252">
        <f t="shared" si="3"/>
        <v>2</v>
      </c>
    </row>
    <row r="81" spans="1:7" ht="28.5" customHeight="1">
      <c r="A81" s="245"/>
      <c r="B81" s="89" t="s">
        <v>138</v>
      </c>
      <c r="C81" s="86" t="s">
        <v>114</v>
      </c>
      <c r="D81" s="86" t="s">
        <v>132</v>
      </c>
      <c r="E81" s="83">
        <v>1</v>
      </c>
      <c r="F81" s="224"/>
      <c r="G81" s="252">
        <f t="shared" si="3"/>
        <v>1</v>
      </c>
    </row>
    <row r="82" spans="1:7" ht="15.75">
      <c r="A82" s="245">
        <v>3</v>
      </c>
      <c r="B82" s="90" t="s">
        <v>36</v>
      </c>
      <c r="C82" s="91"/>
      <c r="D82" s="91"/>
      <c r="E82" s="83"/>
      <c r="F82" s="224"/>
      <c r="G82" s="252"/>
    </row>
    <row r="83" spans="1:7" ht="25.5">
      <c r="A83" s="245"/>
      <c r="B83" s="89" t="s">
        <v>156</v>
      </c>
      <c r="C83" s="86" t="s">
        <v>117</v>
      </c>
      <c r="D83" s="86" t="s">
        <v>133</v>
      </c>
      <c r="E83" s="179">
        <v>20300</v>
      </c>
      <c r="F83" s="224"/>
      <c r="G83" s="224">
        <f t="shared" si="3"/>
        <v>20300</v>
      </c>
    </row>
    <row r="84" spans="1:7" ht="25.5">
      <c r="A84" s="245"/>
      <c r="B84" s="89" t="s">
        <v>157</v>
      </c>
      <c r="C84" s="86" t="s">
        <v>117</v>
      </c>
      <c r="D84" s="86" t="s">
        <v>133</v>
      </c>
      <c r="E84" s="96">
        <v>1225</v>
      </c>
      <c r="F84" s="224"/>
      <c r="G84" s="224">
        <f t="shared" si="3"/>
        <v>1225</v>
      </c>
    </row>
    <row r="85" spans="1:7" ht="25.5">
      <c r="A85" s="245"/>
      <c r="B85" s="89" t="s">
        <v>158</v>
      </c>
      <c r="C85" s="86" t="s">
        <v>117</v>
      </c>
      <c r="D85" s="86" t="s">
        <v>133</v>
      </c>
      <c r="E85" s="96">
        <v>200</v>
      </c>
      <c r="F85" s="224"/>
      <c r="G85" s="224">
        <f t="shared" si="3"/>
        <v>200</v>
      </c>
    </row>
    <row r="86" spans="1:7" ht="25.5">
      <c r="A86" s="245"/>
      <c r="B86" s="89" t="s">
        <v>139</v>
      </c>
      <c r="C86" s="86" t="s">
        <v>117</v>
      </c>
      <c r="D86" s="86" t="s">
        <v>133</v>
      </c>
      <c r="E86" s="96">
        <v>24000</v>
      </c>
      <c r="F86" s="224"/>
      <c r="G86" s="224">
        <f t="shared" si="3"/>
        <v>24000</v>
      </c>
    </row>
    <row r="87" spans="1:7" ht="25.5">
      <c r="A87" s="245"/>
      <c r="B87" s="89" t="s">
        <v>140</v>
      </c>
      <c r="C87" s="86" t="s">
        <v>117</v>
      </c>
      <c r="D87" s="86" t="s">
        <v>133</v>
      </c>
      <c r="E87" s="179">
        <v>49800</v>
      </c>
      <c r="F87" s="224"/>
      <c r="G87" s="224">
        <f t="shared" si="3"/>
        <v>49800</v>
      </c>
    </row>
    <row r="88" spans="1:7" ht="15.75">
      <c r="A88" s="245">
        <v>4</v>
      </c>
      <c r="B88" s="92" t="s">
        <v>37</v>
      </c>
      <c r="C88" s="83"/>
      <c r="D88" s="83"/>
      <c r="E88" s="251"/>
      <c r="F88" s="224"/>
      <c r="G88" s="252"/>
    </row>
    <row r="89" spans="1:7" ht="46.5" customHeight="1">
      <c r="A89" s="245"/>
      <c r="B89" s="106" t="s">
        <v>161</v>
      </c>
      <c r="C89" s="86" t="s">
        <v>116</v>
      </c>
      <c r="D89" s="86" t="s">
        <v>115</v>
      </c>
      <c r="E89" s="251">
        <v>100</v>
      </c>
      <c r="F89" s="224"/>
      <c r="G89" s="252">
        <v>100</v>
      </c>
    </row>
    <row r="90" spans="1:7" ht="15.75">
      <c r="A90" s="256"/>
      <c r="B90" s="257"/>
      <c r="C90" s="258"/>
      <c r="D90" s="258"/>
      <c r="E90" s="259"/>
      <c r="F90" s="260"/>
      <c r="G90" s="261"/>
    </row>
    <row r="91" spans="1:7" ht="15.75" customHeight="1">
      <c r="A91" s="148" t="s">
        <v>162</v>
      </c>
      <c r="B91" s="148"/>
      <c r="C91" s="148"/>
      <c r="D91" s="111"/>
    </row>
    <row r="92" spans="1:7" ht="15.75" customHeight="1">
      <c r="A92" s="148"/>
      <c r="B92" s="148"/>
      <c r="C92" s="148"/>
      <c r="D92" s="111"/>
    </row>
    <row r="93" spans="1:7" ht="15.75" customHeight="1">
      <c r="A93" s="148"/>
      <c r="B93" s="148"/>
      <c r="C93" s="148"/>
      <c r="D93" s="111"/>
    </row>
    <row r="94" spans="1:7" s="99" customFormat="1" ht="45" customHeight="1">
      <c r="A94" s="148"/>
      <c r="B94" s="148"/>
      <c r="C94" s="148"/>
      <c r="D94" s="262"/>
      <c r="E94" s="263"/>
      <c r="F94" s="264" t="s">
        <v>163</v>
      </c>
      <c r="G94" s="264"/>
    </row>
    <row r="95" spans="1:7" s="99" customFormat="1" ht="10.5" customHeight="1">
      <c r="A95" s="265"/>
      <c r="B95" s="266"/>
      <c r="C95" s="267"/>
      <c r="D95" s="268" t="s">
        <v>38</v>
      </c>
      <c r="E95" s="267"/>
      <c r="F95" s="184" t="s">
        <v>78</v>
      </c>
      <c r="G95" s="184"/>
    </row>
    <row r="96" spans="1:7" s="99" customFormat="1" ht="15.75" customHeight="1">
      <c r="A96" s="269" t="s">
        <v>40</v>
      </c>
      <c r="B96" s="269"/>
      <c r="C96" s="266"/>
      <c r="D96" s="266"/>
      <c r="E96" s="267"/>
      <c r="F96" s="267"/>
      <c r="G96" s="267"/>
    </row>
    <row r="97" spans="1:7" s="99" customFormat="1" ht="15.75" customHeight="1">
      <c r="A97" s="270"/>
      <c r="B97" s="270"/>
      <c r="C97" s="266"/>
      <c r="D97" s="266"/>
      <c r="E97" s="267"/>
      <c r="F97" s="267"/>
      <c r="G97" s="267"/>
    </row>
    <row r="98" spans="1:7" s="99" customFormat="1" ht="18.75">
      <c r="A98" s="271" t="s">
        <v>118</v>
      </c>
      <c r="B98" s="271"/>
      <c r="C98" s="271"/>
      <c r="D98" s="266"/>
      <c r="E98" s="267"/>
      <c r="F98" s="267"/>
      <c r="G98" s="267"/>
    </row>
    <row r="99" spans="1:7" s="99" customFormat="1" ht="18.75">
      <c r="A99" s="272"/>
      <c r="B99" s="272"/>
      <c r="C99" s="272"/>
      <c r="D99" s="266"/>
      <c r="E99" s="267"/>
      <c r="F99" s="267"/>
      <c r="G99" s="267"/>
    </row>
    <row r="100" spans="1:7" s="99" customFormat="1" ht="28.5" customHeight="1">
      <c r="A100" s="148" t="s">
        <v>142</v>
      </c>
      <c r="B100" s="269"/>
      <c r="C100" s="269"/>
      <c r="D100" s="262"/>
      <c r="E100" s="263"/>
      <c r="F100" s="264" t="s">
        <v>141</v>
      </c>
      <c r="G100" s="264"/>
    </row>
    <row r="101" spans="1:7" s="99" customFormat="1" ht="18.75">
      <c r="A101" s="267"/>
      <c r="B101" s="266"/>
      <c r="C101" s="266"/>
      <c r="D101" s="268" t="s">
        <v>38</v>
      </c>
      <c r="E101" s="267"/>
      <c r="F101" s="184" t="s">
        <v>78</v>
      </c>
      <c r="G101" s="184"/>
    </row>
    <row r="102" spans="1:7" s="99" customFormat="1" ht="18.75">
      <c r="A102" s="273" t="s">
        <v>76</v>
      </c>
      <c r="B102" s="266"/>
      <c r="C102" s="266"/>
      <c r="D102" s="268"/>
      <c r="E102" s="267"/>
      <c r="F102" s="274"/>
      <c r="G102" s="274"/>
    </row>
    <row r="103" spans="1:7" s="99" customFormat="1" ht="18.75">
      <c r="A103" s="273"/>
      <c r="B103" s="266"/>
      <c r="C103" s="266"/>
      <c r="D103" s="268"/>
      <c r="E103" s="267"/>
      <c r="F103" s="274"/>
      <c r="G103" s="274"/>
    </row>
    <row r="104" spans="1:7" s="99" customFormat="1" ht="18.75">
      <c r="A104" s="267"/>
      <c r="B104" s="266"/>
      <c r="C104" s="266"/>
      <c r="D104" s="275"/>
      <c r="E104" s="267"/>
      <c r="F104" s="276"/>
      <c r="G104" s="276"/>
    </row>
    <row r="105" spans="1:7" s="99" customFormat="1" ht="18.75">
      <c r="A105" s="277" t="s">
        <v>77</v>
      </c>
      <c r="B105" s="266"/>
      <c r="C105" s="266"/>
      <c r="D105" s="275"/>
      <c r="E105" s="267"/>
      <c r="F105" s="276"/>
      <c r="G105" s="276"/>
    </row>
    <row r="106" spans="1:7" s="99" customFormat="1" ht="18.75">
      <c r="A106" s="278"/>
      <c r="B106" s="266"/>
      <c r="C106" s="266"/>
      <c r="D106" s="275"/>
      <c r="E106" s="267"/>
      <c r="F106" s="276"/>
      <c r="G106" s="276"/>
    </row>
    <row r="107" spans="1:7" s="99" customFormat="1" ht="18.75">
      <c r="A107" s="278"/>
      <c r="B107" s="266"/>
      <c r="C107" s="266"/>
      <c r="D107" s="275"/>
      <c r="E107" s="267"/>
      <c r="F107" s="276"/>
      <c r="G107" s="276"/>
    </row>
    <row r="108" spans="1:7" s="99" customFormat="1" ht="18.75">
      <c r="A108" s="267"/>
      <c r="B108" s="267"/>
      <c r="C108" s="267"/>
      <c r="D108" s="267"/>
      <c r="E108" s="267"/>
      <c r="F108" s="267"/>
      <c r="G108" s="267"/>
    </row>
  </sheetData>
  <mergeCells count="55">
    <mergeCell ref="F95:G95"/>
    <mergeCell ref="A96:B96"/>
    <mergeCell ref="A98:C98"/>
    <mergeCell ref="A100:C100"/>
    <mergeCell ref="F100:G100"/>
    <mergeCell ref="F101:G101"/>
    <mergeCell ref="B62:E62"/>
    <mergeCell ref="B63:E63"/>
    <mergeCell ref="B72:E72"/>
    <mergeCell ref="B73:D73"/>
    <mergeCell ref="A91:C94"/>
    <mergeCell ref="F94:G94"/>
    <mergeCell ref="B52:C52"/>
    <mergeCell ref="B53:C53"/>
    <mergeCell ref="B54:C54"/>
    <mergeCell ref="B55:C55"/>
    <mergeCell ref="A56:C56"/>
    <mergeCell ref="B58:G58"/>
    <mergeCell ref="B43:F43"/>
    <mergeCell ref="B44:C44"/>
    <mergeCell ref="B45:F45"/>
    <mergeCell ref="B46:C46"/>
    <mergeCell ref="A47:C47"/>
    <mergeCell ref="A49:A50"/>
    <mergeCell ref="B49:G49"/>
    <mergeCell ref="B33:G33"/>
    <mergeCell ref="B35:G35"/>
    <mergeCell ref="B36:G36"/>
    <mergeCell ref="B37:G37"/>
    <mergeCell ref="B41:C41"/>
    <mergeCell ref="B42:C42"/>
    <mergeCell ref="B24:G25"/>
    <mergeCell ref="B26:G26"/>
    <mergeCell ref="B27:G27"/>
    <mergeCell ref="B29:G29"/>
    <mergeCell ref="B30:G30"/>
    <mergeCell ref="C32:G32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</mergeCells>
  <pageMargins left="0.19685039370078741" right="0.15748031496062992" top="0.59055118110236227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2"/>
  <sheetViews>
    <sheetView tabSelected="1" topLeftCell="A80" zoomScaleNormal="100" workbookViewId="0">
      <selection activeCell="B79" sqref="B79"/>
    </sheetView>
  </sheetViews>
  <sheetFormatPr defaultColWidth="21.625" defaultRowHeight="15"/>
  <cols>
    <col min="1" max="1" width="6.625" style="5" customWidth="1"/>
    <col min="2" max="2" width="26" style="5" customWidth="1"/>
    <col min="3" max="3" width="17.25" style="5" customWidth="1"/>
    <col min="4" max="16384" width="21.625" style="5"/>
  </cols>
  <sheetData>
    <row r="1" spans="1:7">
      <c r="F1" s="117" t="s">
        <v>98</v>
      </c>
      <c r="G1" s="118"/>
    </row>
    <row r="2" spans="1:7">
      <c r="F2" s="118"/>
      <c r="G2" s="118"/>
    </row>
    <row r="3" spans="1:7" ht="32.25" customHeight="1">
      <c r="F3" s="118"/>
      <c r="G3" s="118"/>
    </row>
    <row r="4" spans="1:7" ht="15.75">
      <c r="A4" s="69"/>
      <c r="E4" s="69" t="s">
        <v>0</v>
      </c>
    </row>
    <row r="5" spans="1:7" ht="15.75">
      <c r="A5" s="69"/>
      <c r="E5" s="120" t="s">
        <v>166</v>
      </c>
      <c r="F5" s="120"/>
      <c r="G5" s="120"/>
    </row>
    <row r="6" spans="1:7" ht="15.75">
      <c r="A6" s="69"/>
      <c r="B6" s="69"/>
      <c r="E6" s="162" t="s">
        <v>112</v>
      </c>
      <c r="F6" s="162"/>
      <c r="G6" s="162"/>
    </row>
    <row r="7" spans="1:7" ht="15" customHeight="1">
      <c r="A7" s="69"/>
      <c r="E7" s="122" t="s">
        <v>2</v>
      </c>
      <c r="F7" s="122"/>
      <c r="G7" s="122"/>
    </row>
    <row r="8" spans="1:7" ht="9.75" customHeight="1">
      <c r="A8" s="69"/>
      <c r="B8" s="69"/>
      <c r="E8" s="121"/>
      <c r="F8" s="121"/>
      <c r="G8" s="121"/>
    </row>
    <row r="9" spans="1:7" ht="9" customHeight="1">
      <c r="A9" s="69"/>
      <c r="E9" s="122"/>
      <c r="F9" s="122"/>
      <c r="G9" s="122"/>
    </row>
    <row r="10" spans="1:7" ht="15.75">
      <c r="A10" s="111"/>
      <c r="B10" s="112"/>
      <c r="C10" s="112"/>
      <c r="D10" s="112"/>
      <c r="E10" s="164" t="s">
        <v>165</v>
      </c>
      <c r="F10" s="164"/>
      <c r="G10" s="164"/>
    </row>
    <row r="11" spans="1:7" ht="12" customHeight="1"/>
    <row r="12" spans="1:7" ht="10.5" customHeight="1"/>
    <row r="13" spans="1:7" ht="15.75">
      <c r="A13" s="123" t="s">
        <v>4</v>
      </c>
      <c r="B13" s="123"/>
      <c r="C13" s="123"/>
      <c r="D13" s="123"/>
      <c r="E13" s="123"/>
      <c r="F13" s="123"/>
      <c r="G13" s="123"/>
    </row>
    <row r="14" spans="1:7" ht="15.75">
      <c r="A14" s="123" t="s">
        <v>148</v>
      </c>
      <c r="B14" s="123"/>
      <c r="C14" s="123"/>
      <c r="D14" s="123"/>
      <c r="E14" s="123"/>
      <c r="F14" s="123"/>
      <c r="G14" s="123"/>
    </row>
    <row r="15" spans="1:7" ht="9.75" customHeight="1"/>
    <row r="16" spans="1:7" ht="9" customHeight="1"/>
    <row r="17" spans="1:7" ht="15" customHeight="1">
      <c r="A17" s="33" t="s">
        <v>100</v>
      </c>
      <c r="B17" s="40">
        <v>3100000</v>
      </c>
      <c r="C17" s="40"/>
      <c r="D17" s="165" t="s">
        <v>111</v>
      </c>
      <c r="E17" s="165"/>
      <c r="F17" s="165"/>
      <c r="G17" s="68">
        <v>31692820</v>
      </c>
    </row>
    <row r="18" spans="1:7" ht="28.5" customHeight="1">
      <c r="A18" s="158" t="s">
        <v>108</v>
      </c>
      <c r="B18" s="158"/>
      <c r="C18" s="158"/>
      <c r="D18" s="166" t="s">
        <v>2</v>
      </c>
      <c r="E18" s="166"/>
      <c r="F18" s="34" t="s">
        <v>110</v>
      </c>
      <c r="G18" s="70" t="s">
        <v>101</v>
      </c>
    </row>
    <row r="19" spans="1:7" ht="19.5" customHeight="1">
      <c r="A19" s="35" t="s">
        <v>102</v>
      </c>
      <c r="B19" s="35">
        <v>3110000</v>
      </c>
      <c r="C19" s="35"/>
      <c r="D19" s="163" t="s">
        <v>112</v>
      </c>
      <c r="E19" s="163"/>
      <c r="F19" s="163"/>
      <c r="G19" s="68">
        <v>31692820</v>
      </c>
    </row>
    <row r="20" spans="1:7" ht="23.25" customHeight="1">
      <c r="A20" s="158" t="s">
        <v>104</v>
      </c>
      <c r="B20" s="158"/>
      <c r="C20" s="158"/>
      <c r="D20" s="159" t="s">
        <v>41</v>
      </c>
      <c r="E20" s="159"/>
      <c r="F20" s="34"/>
      <c r="G20" s="70" t="s">
        <v>101</v>
      </c>
    </row>
    <row r="21" spans="1:7" ht="28.5" customHeight="1">
      <c r="A21" s="36" t="s">
        <v>103</v>
      </c>
      <c r="B21" s="41">
        <v>3116090</v>
      </c>
      <c r="C21" s="41">
        <v>6090</v>
      </c>
      <c r="D21" s="66" t="s">
        <v>119</v>
      </c>
      <c r="E21" s="160" t="s">
        <v>120</v>
      </c>
      <c r="F21" s="160"/>
      <c r="G21" s="66" t="s">
        <v>143</v>
      </c>
    </row>
    <row r="22" spans="1:7" ht="56.25" customHeight="1">
      <c r="B22" s="37" t="s">
        <v>104</v>
      </c>
      <c r="C22" s="65" t="s">
        <v>105</v>
      </c>
      <c r="D22" s="34" t="s">
        <v>106</v>
      </c>
      <c r="E22" s="158" t="s">
        <v>109</v>
      </c>
      <c r="F22" s="158"/>
      <c r="G22" s="65" t="s">
        <v>107</v>
      </c>
    </row>
    <row r="23" spans="1:7" ht="36" customHeight="1">
      <c r="A23" s="46" t="s">
        <v>11</v>
      </c>
      <c r="B23" s="115" t="s">
        <v>147</v>
      </c>
      <c r="C23" s="115"/>
      <c r="D23" s="115"/>
      <c r="E23" s="115"/>
      <c r="F23" s="115"/>
      <c r="G23" s="115"/>
    </row>
    <row r="24" spans="1:7" ht="70.5" customHeight="1">
      <c r="A24" s="46" t="s">
        <v>13</v>
      </c>
      <c r="B24" s="161" t="s">
        <v>170</v>
      </c>
      <c r="C24" s="161"/>
      <c r="D24" s="161"/>
      <c r="E24" s="161"/>
      <c r="F24" s="161"/>
      <c r="G24" s="161"/>
    </row>
    <row r="25" spans="1:7" ht="4.5" customHeight="1">
      <c r="B25" s="161"/>
      <c r="C25" s="161"/>
      <c r="D25" s="161"/>
      <c r="E25" s="161"/>
      <c r="F25" s="161"/>
      <c r="G25" s="161"/>
    </row>
    <row r="26" spans="1:7" ht="40.5" customHeight="1">
      <c r="B26" s="161" t="s">
        <v>169</v>
      </c>
      <c r="C26" s="161"/>
      <c r="D26" s="161"/>
      <c r="E26" s="161"/>
      <c r="F26" s="161"/>
      <c r="G26" s="161"/>
    </row>
    <row r="27" spans="1:7" ht="29.25" customHeight="1">
      <c r="A27" s="64" t="s">
        <v>15</v>
      </c>
      <c r="B27" s="115" t="s">
        <v>67</v>
      </c>
      <c r="C27" s="115"/>
      <c r="D27" s="115"/>
      <c r="E27" s="115"/>
      <c r="F27" s="115"/>
      <c r="G27" s="115"/>
    </row>
    <row r="28" spans="1:7" ht="9" customHeight="1">
      <c r="A28" s="4"/>
    </row>
    <row r="29" spans="1:7" ht="15.75">
      <c r="A29" s="63" t="s">
        <v>17</v>
      </c>
      <c r="B29" s="116" t="s">
        <v>68</v>
      </c>
      <c r="C29" s="116"/>
      <c r="D29" s="116"/>
      <c r="E29" s="116"/>
      <c r="F29" s="116"/>
      <c r="G29" s="116"/>
    </row>
    <row r="30" spans="1:7" ht="32.25" customHeight="1">
      <c r="A30" s="63">
        <v>1</v>
      </c>
      <c r="B30" s="153" t="s">
        <v>121</v>
      </c>
      <c r="C30" s="154"/>
      <c r="D30" s="154"/>
      <c r="E30" s="154"/>
      <c r="F30" s="154"/>
      <c r="G30" s="155"/>
    </row>
    <row r="31" spans="1:7" ht="15.75">
      <c r="A31" s="4"/>
    </row>
    <row r="32" spans="1:7" ht="48.75" customHeight="1">
      <c r="A32" s="58" t="s">
        <v>16</v>
      </c>
      <c r="B32" s="53" t="s">
        <v>113</v>
      </c>
      <c r="C32" s="156" t="s">
        <v>122</v>
      </c>
      <c r="D32" s="157"/>
      <c r="E32" s="157"/>
      <c r="F32" s="157"/>
      <c r="G32" s="157"/>
    </row>
    <row r="33" spans="1:7" ht="18.75" customHeight="1">
      <c r="A33" s="64" t="s">
        <v>19</v>
      </c>
      <c r="B33" s="115" t="s">
        <v>70</v>
      </c>
      <c r="C33" s="115"/>
      <c r="D33" s="115"/>
      <c r="E33" s="115"/>
      <c r="F33" s="115"/>
      <c r="G33" s="115"/>
    </row>
    <row r="34" spans="1:7" ht="9" customHeight="1">
      <c r="A34" s="64"/>
      <c r="B34" s="62"/>
      <c r="C34" s="62"/>
      <c r="D34" s="62"/>
      <c r="E34" s="62"/>
      <c r="F34" s="62"/>
      <c r="G34" s="62"/>
    </row>
    <row r="35" spans="1:7" ht="15.75">
      <c r="A35" s="63" t="s">
        <v>17</v>
      </c>
      <c r="B35" s="116" t="s">
        <v>18</v>
      </c>
      <c r="C35" s="116"/>
      <c r="D35" s="116"/>
      <c r="E35" s="116"/>
      <c r="F35" s="116"/>
      <c r="G35" s="116"/>
    </row>
    <row r="36" spans="1:7" ht="20.25" customHeight="1">
      <c r="A36" s="63">
        <v>1</v>
      </c>
      <c r="B36" s="152" t="s">
        <v>123</v>
      </c>
      <c r="C36" s="152"/>
      <c r="D36" s="152"/>
      <c r="E36" s="152"/>
      <c r="F36" s="152"/>
      <c r="G36" s="152"/>
    </row>
    <row r="37" spans="1:7" ht="35.25" customHeight="1">
      <c r="A37" s="63">
        <v>2</v>
      </c>
      <c r="B37" s="152" t="s">
        <v>124</v>
      </c>
      <c r="C37" s="152"/>
      <c r="D37" s="152"/>
      <c r="E37" s="152"/>
      <c r="F37" s="152"/>
      <c r="G37" s="152"/>
    </row>
    <row r="38" spans="1:7" ht="12.75" customHeight="1">
      <c r="A38" s="64"/>
      <c r="B38" s="62"/>
      <c r="C38" s="62"/>
      <c r="D38" s="62"/>
      <c r="E38" s="62"/>
      <c r="F38" s="62"/>
      <c r="G38" s="62"/>
    </row>
    <row r="39" spans="1:7" ht="15.75">
      <c r="A39" s="64" t="s">
        <v>26</v>
      </c>
      <c r="B39" s="23" t="s">
        <v>22</v>
      </c>
      <c r="C39" s="62"/>
      <c r="D39" s="62"/>
      <c r="E39" s="62"/>
      <c r="F39" s="62"/>
      <c r="G39" s="62"/>
    </row>
    <row r="40" spans="1:7" ht="15.75">
      <c r="A40" s="4"/>
      <c r="F40" s="51" t="s">
        <v>71</v>
      </c>
    </row>
    <row r="41" spans="1:7" ht="15.75">
      <c r="A41" s="63" t="s">
        <v>17</v>
      </c>
      <c r="B41" s="116" t="s">
        <v>22</v>
      </c>
      <c r="C41" s="129"/>
      <c r="D41" s="63" t="s">
        <v>23</v>
      </c>
      <c r="E41" s="63" t="s">
        <v>24</v>
      </c>
      <c r="F41" s="63" t="s">
        <v>25</v>
      </c>
    </row>
    <row r="42" spans="1:7" ht="15.75">
      <c r="A42" s="63">
        <v>1</v>
      </c>
      <c r="B42" s="116">
        <v>2</v>
      </c>
      <c r="C42" s="129"/>
      <c r="D42" s="63">
        <v>3</v>
      </c>
      <c r="E42" s="63">
        <v>4</v>
      </c>
      <c r="F42" s="63">
        <v>5</v>
      </c>
    </row>
    <row r="43" spans="1:7" ht="15.75">
      <c r="A43" s="63"/>
      <c r="B43" s="137" t="s">
        <v>136</v>
      </c>
      <c r="C43" s="137"/>
      <c r="D43" s="137"/>
      <c r="E43" s="137"/>
      <c r="F43" s="129"/>
    </row>
    <row r="44" spans="1:7" ht="36.75" customHeight="1">
      <c r="A44" s="54">
        <v>1</v>
      </c>
      <c r="B44" s="130" t="s">
        <v>145</v>
      </c>
      <c r="C44" s="129"/>
      <c r="D44" s="42">
        <v>25000</v>
      </c>
      <c r="E44" s="63"/>
      <c r="F44" s="43">
        <f>D44+E44</f>
        <v>25000</v>
      </c>
    </row>
    <row r="45" spans="1:7" ht="35.25" customHeight="1">
      <c r="A45" s="54"/>
      <c r="B45" s="138" t="s">
        <v>137</v>
      </c>
      <c r="C45" s="139"/>
      <c r="D45" s="139"/>
      <c r="E45" s="139"/>
      <c r="F45" s="129"/>
    </row>
    <row r="46" spans="1:7" ht="30.75" customHeight="1">
      <c r="A46" s="54">
        <v>1</v>
      </c>
      <c r="B46" s="131" t="s">
        <v>146</v>
      </c>
      <c r="C46" s="129"/>
      <c r="D46" s="42">
        <f>E77</f>
        <v>300000</v>
      </c>
      <c r="E46" s="63"/>
      <c r="F46" s="43">
        <f>D46+E46</f>
        <v>300000</v>
      </c>
    </row>
    <row r="47" spans="1:7" ht="15.75" customHeight="1">
      <c r="A47" s="132" t="s">
        <v>25</v>
      </c>
      <c r="B47" s="132"/>
      <c r="C47" s="129"/>
      <c r="D47" s="44">
        <f>D44+D46</f>
        <v>325000</v>
      </c>
      <c r="E47" s="44"/>
      <c r="F47" s="44">
        <f>D47+E47</f>
        <v>325000</v>
      </c>
    </row>
    <row r="48" spans="1:7" ht="8.25" customHeight="1">
      <c r="A48" s="4"/>
    </row>
    <row r="49" spans="1:7" ht="15.75">
      <c r="A49" s="119" t="s">
        <v>29</v>
      </c>
      <c r="B49" s="115" t="s">
        <v>27</v>
      </c>
      <c r="C49" s="115"/>
      <c r="D49" s="115"/>
      <c r="E49" s="115"/>
      <c r="F49" s="115"/>
      <c r="G49" s="115"/>
    </row>
    <row r="50" spans="1:7" ht="8.25" customHeight="1">
      <c r="A50" s="119"/>
    </row>
    <row r="51" spans="1:7" ht="15.75">
      <c r="A51" s="4"/>
      <c r="F51" s="114" t="s">
        <v>21</v>
      </c>
    </row>
    <row r="52" spans="1:7" ht="15.75">
      <c r="A52" s="63" t="s">
        <v>17</v>
      </c>
      <c r="B52" s="116" t="s">
        <v>28</v>
      </c>
      <c r="C52" s="129"/>
      <c r="D52" s="63" t="s">
        <v>23</v>
      </c>
      <c r="E52" s="63" t="s">
        <v>24</v>
      </c>
      <c r="F52" s="63" t="s">
        <v>25</v>
      </c>
    </row>
    <row r="53" spans="1:7" ht="15.75">
      <c r="A53" s="63">
        <v>1</v>
      </c>
      <c r="B53" s="116">
        <v>2</v>
      </c>
      <c r="C53" s="129"/>
      <c r="D53" s="63">
        <v>3</v>
      </c>
      <c r="E53" s="63">
        <v>4</v>
      </c>
      <c r="F53" s="63">
        <v>5</v>
      </c>
    </row>
    <row r="54" spans="1:7" ht="42.75" customHeight="1">
      <c r="A54" s="63">
        <v>1</v>
      </c>
      <c r="B54" s="140" t="s">
        <v>167</v>
      </c>
      <c r="C54" s="141"/>
      <c r="D54" s="50">
        <v>25000</v>
      </c>
      <c r="E54" s="63"/>
      <c r="F54" s="50">
        <f>D54</f>
        <v>25000</v>
      </c>
    </row>
    <row r="55" spans="1:7" ht="36" customHeight="1">
      <c r="A55" s="77">
        <v>2</v>
      </c>
      <c r="B55" s="142" t="s">
        <v>168</v>
      </c>
      <c r="C55" s="141"/>
      <c r="D55" s="50">
        <v>300000</v>
      </c>
      <c r="E55" s="11"/>
      <c r="F55" s="50">
        <f>D55</f>
        <v>300000</v>
      </c>
    </row>
    <row r="56" spans="1:7" ht="15.75">
      <c r="A56" s="132" t="s">
        <v>25</v>
      </c>
      <c r="B56" s="132"/>
      <c r="C56" s="129"/>
      <c r="D56" s="55">
        <f>SUM(D54:D55)</f>
        <v>325000</v>
      </c>
      <c r="E56" s="55"/>
      <c r="F56" s="55">
        <f t="shared" ref="F56" si="0">SUM(F54:F55)</f>
        <v>325000</v>
      </c>
    </row>
    <row r="57" spans="1:7" ht="15.75">
      <c r="A57" s="4"/>
    </row>
    <row r="58" spans="1:7" ht="15.75">
      <c r="A58" s="64" t="s">
        <v>72</v>
      </c>
      <c r="B58" s="115" t="s">
        <v>30</v>
      </c>
      <c r="C58" s="115"/>
      <c r="D58" s="115"/>
      <c r="E58" s="115"/>
      <c r="F58" s="115"/>
      <c r="G58" s="115"/>
    </row>
    <row r="59" spans="1:7" ht="15.75">
      <c r="A59" s="4"/>
    </row>
    <row r="60" spans="1:7" ht="27" customHeight="1">
      <c r="A60" s="63" t="s">
        <v>17</v>
      </c>
      <c r="B60" s="63" t="s">
        <v>31</v>
      </c>
      <c r="C60" s="63" t="s">
        <v>32</v>
      </c>
      <c r="D60" s="63" t="s">
        <v>33</v>
      </c>
      <c r="E60" s="63" t="s">
        <v>23</v>
      </c>
      <c r="F60" s="63" t="s">
        <v>24</v>
      </c>
      <c r="G60" s="63" t="s">
        <v>25</v>
      </c>
    </row>
    <row r="61" spans="1:7" ht="15.75">
      <c r="A61" s="63">
        <v>1</v>
      </c>
      <c r="B61" s="63">
        <v>2</v>
      </c>
      <c r="C61" s="63">
        <v>3</v>
      </c>
      <c r="D61" s="63">
        <v>4</v>
      </c>
      <c r="E61" s="63">
        <v>5</v>
      </c>
      <c r="F61" s="63">
        <v>6</v>
      </c>
      <c r="G61" s="63">
        <v>7</v>
      </c>
    </row>
    <row r="62" spans="1:7" ht="15.75">
      <c r="A62" s="63"/>
      <c r="B62" s="149" t="s">
        <v>136</v>
      </c>
      <c r="C62" s="150"/>
      <c r="D62" s="150"/>
      <c r="E62" s="151"/>
      <c r="F62" s="63"/>
      <c r="G62" s="63"/>
    </row>
    <row r="63" spans="1:7" ht="18.75" customHeight="1">
      <c r="A63" s="63"/>
      <c r="B63" s="143" t="s">
        <v>125</v>
      </c>
      <c r="C63" s="144"/>
      <c r="D63" s="144"/>
      <c r="E63" s="145"/>
      <c r="F63" s="63"/>
      <c r="G63" s="63"/>
    </row>
    <row r="64" spans="1:7" ht="15.75">
      <c r="A64" s="67">
        <v>1</v>
      </c>
      <c r="B64" s="60" t="s">
        <v>34</v>
      </c>
      <c r="C64" s="54" t="s">
        <v>110</v>
      </c>
      <c r="D64" s="54" t="s">
        <v>110</v>
      </c>
      <c r="E64" s="63"/>
      <c r="F64" s="63"/>
      <c r="G64" s="63"/>
    </row>
    <row r="65" spans="1:7" ht="91.5" customHeight="1">
      <c r="A65" s="67"/>
      <c r="B65" s="57" t="s">
        <v>159</v>
      </c>
      <c r="C65" s="56" t="s">
        <v>126</v>
      </c>
      <c r="D65" s="82" t="s">
        <v>144</v>
      </c>
      <c r="E65" s="49">
        <f>E67*E71+E69*E73+E68*E72+6.9</f>
        <v>24999.995815000002</v>
      </c>
      <c r="F65" s="43"/>
      <c r="G65" s="50">
        <f>E65+F65</f>
        <v>24999.995815000002</v>
      </c>
    </row>
    <row r="66" spans="1:7" ht="15.75">
      <c r="A66" s="67">
        <v>2</v>
      </c>
      <c r="B66" s="60" t="s">
        <v>35</v>
      </c>
      <c r="C66" s="54" t="s">
        <v>110</v>
      </c>
      <c r="D66" s="61" t="s">
        <v>110</v>
      </c>
      <c r="E66" s="42" t="s">
        <v>110</v>
      </c>
      <c r="F66" s="43"/>
      <c r="G66" s="43"/>
    </row>
    <row r="67" spans="1:7" ht="46.5" customHeight="1">
      <c r="A67" s="67"/>
      <c r="B67" s="57" t="s">
        <v>127</v>
      </c>
      <c r="C67" s="52" t="s">
        <v>128</v>
      </c>
      <c r="D67" s="107" t="s">
        <v>145</v>
      </c>
      <c r="E67" s="83">
        <v>1000</v>
      </c>
      <c r="F67" s="43"/>
      <c r="G67" s="48">
        <f t="shared" ref="G67:G75" si="1">E67+F67</f>
        <v>1000</v>
      </c>
    </row>
    <row r="68" spans="1:7" ht="39" customHeight="1">
      <c r="A68" s="78"/>
      <c r="B68" s="89" t="s">
        <v>149</v>
      </c>
      <c r="C68" s="52" t="s">
        <v>128</v>
      </c>
      <c r="D68" s="107" t="s">
        <v>145</v>
      </c>
      <c r="E68" s="83">
        <v>645</v>
      </c>
      <c r="F68" s="43"/>
      <c r="G68" s="48">
        <f t="shared" si="1"/>
        <v>645</v>
      </c>
    </row>
    <row r="69" spans="1:7" ht="43.5" customHeight="1">
      <c r="A69" s="67"/>
      <c r="B69" s="57" t="s">
        <v>129</v>
      </c>
      <c r="C69" s="52" t="s">
        <v>128</v>
      </c>
      <c r="D69" s="107" t="s">
        <v>145</v>
      </c>
      <c r="E69" s="83">
        <v>500</v>
      </c>
      <c r="F69" s="43"/>
      <c r="G69" s="48">
        <f t="shared" si="1"/>
        <v>500</v>
      </c>
    </row>
    <row r="70" spans="1:7" ht="15.75">
      <c r="A70" s="67">
        <v>3</v>
      </c>
      <c r="B70" s="60" t="s">
        <v>36</v>
      </c>
      <c r="C70" s="54"/>
      <c r="D70" s="54"/>
      <c r="E70" s="43"/>
      <c r="F70" s="43"/>
      <c r="G70" s="43"/>
    </row>
    <row r="71" spans="1:7" ht="40.5" customHeight="1">
      <c r="A71" s="67"/>
      <c r="B71" s="59" t="s">
        <v>134</v>
      </c>
      <c r="C71" s="52" t="s">
        <v>117</v>
      </c>
      <c r="D71" s="52" t="s">
        <v>115</v>
      </c>
      <c r="E71" s="85">
        <v>9.052524</v>
      </c>
      <c r="F71" s="43"/>
      <c r="G71" s="43">
        <f t="shared" si="1"/>
        <v>9.052524</v>
      </c>
    </row>
    <row r="72" spans="1:7" ht="40.5" customHeight="1">
      <c r="A72" s="78"/>
      <c r="B72" s="84" t="s">
        <v>150</v>
      </c>
      <c r="C72" s="52" t="s">
        <v>117</v>
      </c>
      <c r="D72" s="52" t="s">
        <v>115</v>
      </c>
      <c r="E72" s="85">
        <v>15.211601999999999</v>
      </c>
      <c r="F72" s="43"/>
      <c r="G72" s="43">
        <f>E72</f>
        <v>15.211601999999999</v>
      </c>
    </row>
    <row r="73" spans="1:7" ht="42.75" customHeight="1">
      <c r="A73" s="67"/>
      <c r="B73" s="59" t="s">
        <v>135</v>
      </c>
      <c r="C73" s="52" t="s">
        <v>117</v>
      </c>
      <c r="D73" s="52" t="s">
        <v>115</v>
      </c>
      <c r="E73" s="85">
        <v>12.25817705</v>
      </c>
      <c r="F73" s="43"/>
      <c r="G73" s="43">
        <f t="shared" si="1"/>
        <v>12.25817705</v>
      </c>
    </row>
    <row r="74" spans="1:7" ht="15.75">
      <c r="A74" s="67">
        <v>4</v>
      </c>
      <c r="B74" s="60" t="s">
        <v>37</v>
      </c>
      <c r="C74" s="54"/>
      <c r="D74" s="54"/>
      <c r="E74" s="42"/>
      <c r="F74" s="43"/>
      <c r="G74" s="43"/>
    </row>
    <row r="75" spans="1:7" ht="25.5">
      <c r="A75" s="67"/>
      <c r="B75" s="57" t="s">
        <v>130</v>
      </c>
      <c r="C75" s="52" t="s">
        <v>116</v>
      </c>
      <c r="D75" s="52" t="s">
        <v>115</v>
      </c>
      <c r="E75" s="47">
        <v>100</v>
      </c>
      <c r="F75" s="43"/>
      <c r="G75" s="48">
        <f t="shared" si="1"/>
        <v>100</v>
      </c>
    </row>
    <row r="76" spans="1:7" ht="35.25" customHeight="1">
      <c r="A76" s="67"/>
      <c r="B76" s="138" t="s">
        <v>137</v>
      </c>
      <c r="C76" s="139"/>
      <c r="D76" s="139"/>
      <c r="E76" s="139"/>
      <c r="F76" s="43"/>
      <c r="G76" s="48"/>
    </row>
    <row r="77" spans="1:7" ht="22.5" customHeight="1">
      <c r="A77" s="67"/>
      <c r="B77" s="146" t="s">
        <v>151</v>
      </c>
      <c r="C77" s="147"/>
      <c r="D77" s="147"/>
      <c r="E77" s="93">
        <f>E79</f>
        <v>300000</v>
      </c>
      <c r="F77" s="43"/>
      <c r="G77" s="44">
        <f>E77</f>
        <v>300000</v>
      </c>
    </row>
    <row r="78" spans="1:7" ht="15.75">
      <c r="A78" s="67">
        <v>1</v>
      </c>
      <c r="B78" s="60" t="s">
        <v>34</v>
      </c>
      <c r="C78" s="54"/>
      <c r="D78" s="54"/>
      <c r="E78" s="45"/>
      <c r="F78" s="43"/>
      <c r="G78" s="43"/>
    </row>
    <row r="79" spans="1:7" ht="60" customHeight="1">
      <c r="A79" s="67"/>
      <c r="B79" s="89" t="s">
        <v>160</v>
      </c>
      <c r="C79" s="86" t="s">
        <v>117</v>
      </c>
      <c r="D79" s="82" t="s">
        <v>144</v>
      </c>
      <c r="E79" s="42">
        <f>E81*E87+E82*E88+E83*E89+E84*E90+E85*E91</f>
        <v>300000</v>
      </c>
      <c r="F79" s="43"/>
      <c r="G79" s="43">
        <f t="shared" ref="G79" si="2">E79+F79</f>
        <v>300000</v>
      </c>
    </row>
    <row r="80" spans="1:7" ht="15.75">
      <c r="A80" s="67">
        <v>2</v>
      </c>
      <c r="B80" s="87" t="s">
        <v>35</v>
      </c>
      <c r="C80" s="88"/>
      <c r="D80" s="88"/>
      <c r="E80" s="42"/>
      <c r="F80" s="43"/>
      <c r="G80" s="43"/>
    </row>
    <row r="81" spans="1:7" ht="76.5">
      <c r="A81" s="67"/>
      <c r="B81" s="89" t="s">
        <v>152</v>
      </c>
      <c r="C81" s="86" t="s">
        <v>114</v>
      </c>
      <c r="D81" s="86" t="s">
        <v>132</v>
      </c>
      <c r="E81" s="83">
        <v>4</v>
      </c>
      <c r="F81" s="43"/>
      <c r="G81" s="48">
        <f t="shared" ref="G81:G91" si="3">E81+F81</f>
        <v>4</v>
      </c>
    </row>
    <row r="82" spans="1:7" ht="51">
      <c r="A82" s="67"/>
      <c r="B82" s="89" t="s">
        <v>153</v>
      </c>
      <c r="C82" s="86" t="s">
        <v>154</v>
      </c>
      <c r="D82" s="86" t="s">
        <v>132</v>
      </c>
      <c r="E82" s="83">
        <v>40</v>
      </c>
      <c r="F82" s="43"/>
      <c r="G82" s="48">
        <f t="shared" si="3"/>
        <v>40</v>
      </c>
    </row>
    <row r="83" spans="1:7" ht="38.25">
      <c r="A83" s="67"/>
      <c r="B83" s="89" t="s">
        <v>155</v>
      </c>
      <c r="C83" s="86" t="s">
        <v>154</v>
      </c>
      <c r="D83" s="86" t="s">
        <v>132</v>
      </c>
      <c r="E83" s="83">
        <v>240</v>
      </c>
      <c r="F83" s="43"/>
      <c r="G83" s="48">
        <f t="shared" si="3"/>
        <v>240</v>
      </c>
    </row>
    <row r="84" spans="1:7" ht="38.25" customHeight="1">
      <c r="A84" s="67"/>
      <c r="B84" s="89" t="s">
        <v>131</v>
      </c>
      <c r="C84" s="86" t="s">
        <v>114</v>
      </c>
      <c r="D84" s="86" t="s">
        <v>132</v>
      </c>
      <c r="E84" s="83">
        <v>2</v>
      </c>
      <c r="F84" s="43"/>
      <c r="G84" s="48">
        <f t="shared" si="3"/>
        <v>2</v>
      </c>
    </row>
    <row r="85" spans="1:7" ht="28.5" customHeight="1">
      <c r="A85" s="67"/>
      <c r="B85" s="89" t="s">
        <v>138</v>
      </c>
      <c r="C85" s="86" t="s">
        <v>114</v>
      </c>
      <c r="D85" s="86" t="s">
        <v>132</v>
      </c>
      <c r="E85" s="83">
        <v>1</v>
      </c>
      <c r="F85" s="43"/>
      <c r="G85" s="48">
        <f t="shared" si="3"/>
        <v>1</v>
      </c>
    </row>
    <row r="86" spans="1:7" ht="15.75">
      <c r="A86" s="67">
        <v>3</v>
      </c>
      <c r="B86" s="90" t="s">
        <v>36</v>
      </c>
      <c r="C86" s="91"/>
      <c r="D86" s="91"/>
      <c r="E86" s="83"/>
      <c r="F86" s="43"/>
      <c r="G86" s="48"/>
    </row>
    <row r="87" spans="1:7" ht="25.5">
      <c r="A87" s="67"/>
      <c r="B87" s="89" t="s">
        <v>156</v>
      </c>
      <c r="C87" s="86" t="s">
        <v>117</v>
      </c>
      <c r="D87" s="86" t="s">
        <v>133</v>
      </c>
      <c r="E87" s="96">
        <v>20000</v>
      </c>
      <c r="F87" s="43"/>
      <c r="G87" s="43">
        <f t="shared" si="3"/>
        <v>20000</v>
      </c>
    </row>
    <row r="88" spans="1:7" ht="25.5">
      <c r="A88" s="78"/>
      <c r="B88" s="89" t="s">
        <v>157</v>
      </c>
      <c r="C88" s="86" t="s">
        <v>117</v>
      </c>
      <c r="D88" s="86" t="s">
        <v>133</v>
      </c>
      <c r="E88" s="96">
        <v>1225</v>
      </c>
      <c r="F88" s="43"/>
      <c r="G88" s="43">
        <f t="shared" si="3"/>
        <v>1225</v>
      </c>
    </row>
    <row r="89" spans="1:7" ht="25.5">
      <c r="A89" s="78"/>
      <c r="B89" s="89" t="s">
        <v>158</v>
      </c>
      <c r="C89" s="86" t="s">
        <v>117</v>
      </c>
      <c r="D89" s="86" t="s">
        <v>133</v>
      </c>
      <c r="E89" s="96">
        <v>200</v>
      </c>
      <c r="F89" s="43"/>
      <c r="G89" s="43">
        <f t="shared" si="3"/>
        <v>200</v>
      </c>
    </row>
    <row r="90" spans="1:7" ht="25.5">
      <c r="A90" s="78"/>
      <c r="B90" s="89" t="s">
        <v>139</v>
      </c>
      <c r="C90" s="86" t="s">
        <v>117</v>
      </c>
      <c r="D90" s="86" t="s">
        <v>133</v>
      </c>
      <c r="E90" s="96">
        <v>24000</v>
      </c>
      <c r="F90" s="43"/>
      <c r="G90" s="43">
        <f t="shared" si="3"/>
        <v>24000</v>
      </c>
    </row>
    <row r="91" spans="1:7" ht="25.5">
      <c r="A91" s="78"/>
      <c r="B91" s="89" t="s">
        <v>140</v>
      </c>
      <c r="C91" s="86" t="s">
        <v>117</v>
      </c>
      <c r="D91" s="86" t="s">
        <v>133</v>
      </c>
      <c r="E91" s="96">
        <v>75000</v>
      </c>
      <c r="F91" s="43"/>
      <c r="G91" s="43">
        <f t="shared" si="3"/>
        <v>75000</v>
      </c>
    </row>
    <row r="92" spans="1:7" ht="15.75">
      <c r="A92" s="78">
        <v>4</v>
      </c>
      <c r="B92" s="92" t="s">
        <v>37</v>
      </c>
      <c r="C92" s="83"/>
      <c r="D92" s="83"/>
      <c r="E92" s="47"/>
      <c r="F92" s="43"/>
      <c r="G92" s="48"/>
    </row>
    <row r="93" spans="1:7" ht="46.5" customHeight="1">
      <c r="A93" s="78"/>
      <c r="B93" s="106" t="s">
        <v>161</v>
      </c>
      <c r="C93" s="86" t="s">
        <v>116</v>
      </c>
      <c r="D93" s="86" t="s">
        <v>115</v>
      </c>
      <c r="E93" s="47">
        <v>100</v>
      </c>
      <c r="F93" s="43"/>
      <c r="G93" s="48">
        <v>100</v>
      </c>
    </row>
    <row r="94" spans="1:7" ht="15.75">
      <c r="A94" s="71"/>
      <c r="B94" s="72"/>
      <c r="C94" s="73"/>
      <c r="D94" s="73"/>
      <c r="E94" s="74"/>
      <c r="F94" s="75"/>
      <c r="G94" s="76"/>
    </row>
    <row r="95" spans="1:7" ht="15.75" customHeight="1">
      <c r="A95" s="148" t="s">
        <v>162</v>
      </c>
      <c r="B95" s="148"/>
      <c r="C95" s="148"/>
      <c r="D95" s="69"/>
    </row>
    <row r="96" spans="1:7" ht="15.75" customHeight="1">
      <c r="A96" s="148"/>
      <c r="B96" s="148"/>
      <c r="C96" s="148"/>
      <c r="D96" s="81"/>
    </row>
    <row r="97" spans="1:7" ht="15.75" customHeight="1">
      <c r="A97" s="148"/>
      <c r="B97" s="148"/>
      <c r="C97" s="148"/>
      <c r="D97" s="81"/>
    </row>
    <row r="98" spans="1:7" s="99" customFormat="1" ht="45" customHeight="1">
      <c r="A98" s="148"/>
      <c r="B98" s="148"/>
      <c r="C98" s="148"/>
      <c r="D98" s="97"/>
      <c r="E98" s="98"/>
      <c r="F98" s="136" t="s">
        <v>163</v>
      </c>
      <c r="G98" s="136"/>
    </row>
    <row r="99" spans="1:7" s="99" customFormat="1" ht="10.5" customHeight="1">
      <c r="A99" s="100"/>
      <c r="B99" s="101"/>
      <c r="D99" s="79" t="s">
        <v>38</v>
      </c>
      <c r="F99" s="122" t="s">
        <v>78</v>
      </c>
      <c r="G99" s="122"/>
    </row>
    <row r="100" spans="1:7" s="99" customFormat="1" ht="15.75" customHeight="1">
      <c r="A100" s="133" t="s">
        <v>40</v>
      </c>
      <c r="B100" s="133"/>
      <c r="C100" s="101"/>
      <c r="D100" s="101"/>
    </row>
    <row r="101" spans="1:7" s="99" customFormat="1" ht="15.75" customHeight="1">
      <c r="A101" s="109"/>
      <c r="B101" s="109"/>
      <c r="C101" s="101"/>
      <c r="D101" s="101"/>
    </row>
    <row r="102" spans="1:7" s="99" customFormat="1" ht="18.75">
      <c r="A102" s="134" t="s">
        <v>118</v>
      </c>
      <c r="B102" s="134"/>
      <c r="C102" s="134"/>
      <c r="D102" s="101"/>
    </row>
    <row r="103" spans="1:7" s="99" customFormat="1" ht="18.75">
      <c r="A103" s="110"/>
      <c r="B103" s="110"/>
      <c r="C103" s="110"/>
      <c r="D103" s="101"/>
    </row>
    <row r="104" spans="1:7" s="99" customFormat="1" ht="28.5" customHeight="1">
      <c r="A104" s="135" t="s">
        <v>142</v>
      </c>
      <c r="B104" s="133"/>
      <c r="C104" s="133"/>
      <c r="D104" s="97"/>
      <c r="E104" s="98"/>
      <c r="F104" s="136" t="s">
        <v>141</v>
      </c>
      <c r="G104" s="136"/>
    </row>
    <row r="105" spans="1:7" s="99" customFormat="1" ht="18.75">
      <c r="B105" s="101"/>
      <c r="C105" s="101"/>
      <c r="D105" s="79" t="s">
        <v>38</v>
      </c>
      <c r="F105" s="122" t="s">
        <v>78</v>
      </c>
      <c r="G105" s="122"/>
    </row>
    <row r="106" spans="1:7" s="99" customFormat="1" ht="18.75">
      <c r="A106" s="108" t="s">
        <v>76</v>
      </c>
      <c r="B106" s="101"/>
      <c r="C106" s="101"/>
      <c r="D106" s="79"/>
      <c r="F106" s="80"/>
      <c r="G106" s="80"/>
    </row>
    <row r="107" spans="1:7" s="99" customFormat="1" ht="18.75">
      <c r="A107" s="108" t="s">
        <v>164</v>
      </c>
      <c r="B107" s="101"/>
      <c r="C107" s="101"/>
      <c r="D107" s="94"/>
      <c r="F107" s="95"/>
      <c r="G107" s="95"/>
    </row>
    <row r="108" spans="1:7" s="99" customFormat="1" ht="18.75">
      <c r="B108" s="101"/>
      <c r="C108" s="101"/>
      <c r="D108" s="102"/>
      <c r="F108" s="105"/>
      <c r="G108" s="105"/>
    </row>
    <row r="109" spans="1:7" s="99" customFormat="1" ht="18.75">
      <c r="A109" s="104" t="s">
        <v>77</v>
      </c>
      <c r="B109" s="101"/>
      <c r="C109" s="101"/>
      <c r="D109" s="102"/>
      <c r="F109" s="105"/>
      <c r="G109" s="105"/>
    </row>
    <row r="110" spans="1:7" s="99" customFormat="1" ht="18.75">
      <c r="A110" s="103"/>
      <c r="B110" s="101"/>
      <c r="C110" s="101"/>
      <c r="D110" s="102"/>
      <c r="F110" s="105"/>
      <c r="G110" s="105"/>
    </row>
    <row r="111" spans="1:7" s="99" customFormat="1" ht="18.75">
      <c r="A111" s="103"/>
      <c r="B111" s="101"/>
      <c r="C111" s="101"/>
      <c r="D111" s="102"/>
      <c r="F111" s="105"/>
      <c r="G111" s="105"/>
    </row>
    <row r="112" spans="1:7" s="99" customFormat="1" ht="18.75"/>
  </sheetData>
  <mergeCells count="55">
    <mergeCell ref="D19:F19"/>
    <mergeCell ref="E10:G10"/>
    <mergeCell ref="A13:G13"/>
    <mergeCell ref="A14:G14"/>
    <mergeCell ref="D17:F17"/>
    <mergeCell ref="A18:C18"/>
    <mergeCell ref="D18:E18"/>
    <mergeCell ref="E9:G9"/>
    <mergeCell ref="F1:G3"/>
    <mergeCell ref="E5:G5"/>
    <mergeCell ref="E6:G6"/>
    <mergeCell ref="E7:G7"/>
    <mergeCell ref="E8:G8"/>
    <mergeCell ref="A20:C20"/>
    <mergeCell ref="D20:E20"/>
    <mergeCell ref="E21:F21"/>
    <mergeCell ref="E22:F22"/>
    <mergeCell ref="B33:G33"/>
    <mergeCell ref="B26:G26"/>
    <mergeCell ref="B24:G25"/>
    <mergeCell ref="B23:G23"/>
    <mergeCell ref="B35:G35"/>
    <mergeCell ref="B36:G36"/>
    <mergeCell ref="B37:G37"/>
    <mergeCell ref="B27:G27"/>
    <mergeCell ref="B29:G29"/>
    <mergeCell ref="B30:G30"/>
    <mergeCell ref="C32:G32"/>
    <mergeCell ref="F105:G105"/>
    <mergeCell ref="B43:F43"/>
    <mergeCell ref="B45:F45"/>
    <mergeCell ref="B53:C53"/>
    <mergeCell ref="B54:C54"/>
    <mergeCell ref="B55:C55"/>
    <mergeCell ref="B63:E63"/>
    <mergeCell ref="B76:E76"/>
    <mergeCell ref="B77:D77"/>
    <mergeCell ref="A95:C98"/>
    <mergeCell ref="F98:G98"/>
    <mergeCell ref="F99:G99"/>
    <mergeCell ref="A49:A50"/>
    <mergeCell ref="B49:G49"/>
    <mergeCell ref="B58:G58"/>
    <mergeCell ref="B62:E62"/>
    <mergeCell ref="B52:C52"/>
    <mergeCell ref="A100:B100"/>
    <mergeCell ref="A102:C102"/>
    <mergeCell ref="A104:C104"/>
    <mergeCell ref="F104:G104"/>
    <mergeCell ref="A56:C56"/>
    <mergeCell ref="B41:C41"/>
    <mergeCell ref="B42:C42"/>
    <mergeCell ref="B44:C44"/>
    <mergeCell ref="B46:C46"/>
    <mergeCell ref="A47:C47"/>
  </mergeCells>
  <pageMargins left="0.19685039370078741" right="0.15748031496062992" top="0.59055118110236227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6"/>
  <sheetViews>
    <sheetView zoomScaleNormal="100"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168" t="s">
        <v>99</v>
      </c>
      <c r="L1" s="169"/>
      <c r="M1" s="169"/>
    </row>
    <row r="2" spans="1:13" ht="46.5" customHeight="1">
      <c r="K2" s="169"/>
      <c r="L2" s="169"/>
      <c r="M2" s="169"/>
    </row>
    <row r="3" spans="1:13" ht="15.75">
      <c r="A3" s="123" t="s">
        <v>44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15.75">
      <c r="A4" s="123" t="s">
        <v>45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ht="15.75">
      <c r="A5" s="119" t="s">
        <v>6</v>
      </c>
      <c r="B5" s="7"/>
      <c r="C5" s="1"/>
      <c r="E5" s="170"/>
      <c r="F5" s="170"/>
      <c r="G5" s="170"/>
      <c r="H5" s="170"/>
      <c r="I5" s="170"/>
      <c r="J5" s="170"/>
      <c r="K5" s="170"/>
      <c r="L5" s="170"/>
      <c r="M5" s="170"/>
    </row>
    <row r="6" spans="1:13" ht="15" customHeight="1">
      <c r="A6" s="119"/>
      <c r="B6" s="8" t="s">
        <v>7</v>
      </c>
      <c r="C6" s="1"/>
      <c r="E6" s="124" t="s">
        <v>42</v>
      </c>
      <c r="F6" s="124"/>
      <c r="G6" s="124"/>
      <c r="H6" s="124"/>
      <c r="I6" s="124"/>
      <c r="J6" s="124"/>
      <c r="K6" s="124"/>
      <c r="L6" s="124"/>
      <c r="M6" s="124"/>
    </row>
    <row r="7" spans="1:13" ht="15.75">
      <c r="A7" s="119" t="s">
        <v>8</v>
      </c>
      <c r="B7" s="7"/>
      <c r="C7" s="1"/>
      <c r="E7" s="170"/>
      <c r="F7" s="170"/>
      <c r="G7" s="170"/>
      <c r="H7" s="170"/>
      <c r="I7" s="170"/>
      <c r="J7" s="170"/>
      <c r="K7" s="170"/>
      <c r="L7" s="170"/>
      <c r="M7" s="170"/>
    </row>
    <row r="8" spans="1:13" ht="15" customHeight="1">
      <c r="A8" s="119"/>
      <c r="B8" s="8" t="s">
        <v>7</v>
      </c>
      <c r="C8" s="1"/>
      <c r="E8" s="172" t="s">
        <v>41</v>
      </c>
      <c r="F8" s="172"/>
      <c r="G8" s="172"/>
      <c r="H8" s="172"/>
      <c r="I8" s="172"/>
      <c r="J8" s="172"/>
      <c r="K8" s="172"/>
      <c r="L8" s="172"/>
      <c r="M8" s="172"/>
    </row>
    <row r="9" spans="1:13" ht="15.75">
      <c r="A9" s="119" t="s">
        <v>9</v>
      </c>
      <c r="B9" s="7"/>
      <c r="C9" s="7"/>
      <c r="E9" s="170"/>
      <c r="F9" s="170"/>
      <c r="G9" s="170"/>
      <c r="H9" s="170"/>
      <c r="I9" s="170"/>
      <c r="J9" s="170"/>
      <c r="K9" s="170"/>
      <c r="L9" s="170"/>
      <c r="M9" s="170"/>
    </row>
    <row r="10" spans="1:13" ht="15" customHeight="1">
      <c r="A10" s="119"/>
      <c r="B10" s="9" t="s">
        <v>7</v>
      </c>
      <c r="C10" s="9" t="s">
        <v>10</v>
      </c>
      <c r="E10" s="124" t="s">
        <v>43</v>
      </c>
      <c r="F10" s="124"/>
      <c r="G10" s="124"/>
      <c r="H10" s="124"/>
      <c r="I10" s="124"/>
      <c r="J10" s="124"/>
      <c r="K10" s="124"/>
      <c r="L10" s="124"/>
      <c r="M10" s="124"/>
    </row>
    <row r="11" spans="1:13" ht="15.75">
      <c r="A11" s="119" t="s">
        <v>11</v>
      </c>
      <c r="B11" s="167" t="s">
        <v>46</v>
      </c>
      <c r="C11" s="167"/>
      <c r="D11" s="167"/>
    </row>
    <row r="12" spans="1:13" ht="15.75">
      <c r="A12" s="119"/>
      <c r="B12" s="167" t="s">
        <v>21</v>
      </c>
      <c r="C12" s="167"/>
      <c r="D12" s="167"/>
    </row>
    <row r="13" spans="1:13" ht="15.75">
      <c r="A13" s="4"/>
    </row>
    <row r="14" spans="1:13" ht="15.75">
      <c r="A14" s="4"/>
    </row>
    <row r="16" spans="1:13" ht="15.75">
      <c r="B16" s="116" t="s">
        <v>47</v>
      </c>
      <c r="C16" s="116"/>
      <c r="D16" s="116"/>
      <c r="E16" s="116" t="s">
        <v>48</v>
      </c>
      <c r="F16" s="116"/>
      <c r="G16" s="116"/>
      <c r="H16" s="116" t="s">
        <v>49</v>
      </c>
      <c r="I16" s="116"/>
      <c r="J16" s="116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119" t="s">
        <v>13</v>
      </c>
      <c r="B24" s="115" t="s">
        <v>20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3" ht="15.75">
      <c r="A25" s="119"/>
      <c r="B25" s="1" t="s">
        <v>21</v>
      </c>
    </row>
    <row r="26" spans="1:13" ht="15.75">
      <c r="A26" s="4"/>
    </row>
    <row r="27" spans="1:13" ht="79.5" customHeight="1">
      <c r="A27" s="116" t="s">
        <v>62</v>
      </c>
      <c r="B27" s="116" t="s">
        <v>61</v>
      </c>
      <c r="C27" s="116" t="s">
        <v>47</v>
      </c>
      <c r="D27" s="116"/>
      <c r="E27" s="116"/>
      <c r="F27" s="116" t="s">
        <v>48</v>
      </c>
      <c r="G27" s="116"/>
      <c r="H27" s="116"/>
      <c r="I27" s="116" t="s">
        <v>49</v>
      </c>
      <c r="J27" s="116"/>
      <c r="K27" s="116"/>
    </row>
    <row r="28" spans="1:13" ht="31.5">
      <c r="A28" s="116"/>
      <c r="B28" s="116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116" t="s">
        <v>53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3" ht="15.75">
      <c r="A35" s="4"/>
    </row>
    <row r="36" spans="1:13" ht="15.75">
      <c r="A36" s="4"/>
    </row>
    <row r="37" spans="1:13" ht="15.75">
      <c r="A37" s="119" t="s">
        <v>15</v>
      </c>
      <c r="B37" s="115" t="s">
        <v>54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ht="15.75">
      <c r="A38" s="119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116" t="s">
        <v>28</v>
      </c>
      <c r="C41" s="116" t="s">
        <v>47</v>
      </c>
      <c r="D41" s="116"/>
      <c r="E41" s="116"/>
      <c r="F41" s="116" t="s">
        <v>48</v>
      </c>
      <c r="G41" s="116"/>
      <c r="H41" s="116"/>
      <c r="I41" s="116" t="s">
        <v>49</v>
      </c>
      <c r="J41" s="116"/>
      <c r="K41" s="116"/>
    </row>
    <row r="42" spans="1:13" ht="41.25" customHeight="1">
      <c r="B42" s="116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116" t="s">
        <v>53</v>
      </c>
      <c r="C47" s="116"/>
      <c r="D47" s="116"/>
      <c r="E47" s="116"/>
      <c r="F47" s="116"/>
      <c r="G47" s="116"/>
      <c r="H47" s="116"/>
      <c r="I47" s="116"/>
      <c r="J47" s="116"/>
      <c r="K47" s="116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115" t="s">
        <v>55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  <row r="51" spans="1:13" ht="15.75">
      <c r="A51" s="4"/>
    </row>
    <row r="52" spans="1:13" ht="15.75">
      <c r="A52" s="4"/>
    </row>
    <row r="53" spans="1:13" ht="31.5" customHeight="1">
      <c r="A53" s="116" t="s">
        <v>63</v>
      </c>
      <c r="B53" s="116" t="s">
        <v>56</v>
      </c>
      <c r="C53" s="116" t="s">
        <v>32</v>
      </c>
      <c r="D53" s="116" t="s">
        <v>33</v>
      </c>
      <c r="E53" s="116" t="s">
        <v>47</v>
      </c>
      <c r="F53" s="116"/>
      <c r="G53" s="116"/>
      <c r="H53" s="116" t="s">
        <v>57</v>
      </c>
      <c r="I53" s="116"/>
      <c r="J53" s="116"/>
      <c r="K53" s="116" t="s">
        <v>49</v>
      </c>
      <c r="L53" s="116"/>
      <c r="M53" s="116"/>
    </row>
    <row r="54" spans="1:13" ht="15.75" customHeigh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</row>
    <row r="55" spans="1:13" ht="31.5">
      <c r="A55" s="116"/>
      <c r="B55" s="116"/>
      <c r="C55" s="116"/>
      <c r="D55" s="116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116" t="s">
        <v>59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116" t="s">
        <v>59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116" t="s">
        <v>59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116" t="s">
        <v>59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</row>
    <row r="69" spans="1:13" ht="15.75">
      <c r="A69" s="116" t="s">
        <v>60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</row>
    <row r="70" spans="1:13" ht="15.75">
      <c r="A70" s="4"/>
    </row>
    <row r="71" spans="1:13" ht="15.75">
      <c r="A71" s="4"/>
    </row>
    <row r="72" spans="1:13" ht="15.75">
      <c r="A72" s="115" t="s">
        <v>64</v>
      </c>
      <c r="B72" s="115"/>
      <c r="C72" s="115"/>
      <c r="D72" s="115"/>
      <c r="E72" s="115"/>
      <c r="F72" s="115"/>
      <c r="G72" s="115"/>
      <c r="H72" s="16"/>
      <c r="J72" s="171"/>
      <c r="K72" s="171"/>
      <c r="L72" s="171"/>
      <c r="M72" s="171"/>
    </row>
    <row r="73" spans="1:13" ht="15.75">
      <c r="A73" s="1"/>
      <c r="B73" s="3"/>
      <c r="C73" s="3"/>
      <c r="D73" s="1"/>
      <c r="H73" s="15" t="s">
        <v>38</v>
      </c>
      <c r="J73" s="122" t="s">
        <v>39</v>
      </c>
      <c r="K73" s="122"/>
      <c r="L73" s="122"/>
      <c r="M73" s="122"/>
    </row>
    <row r="74" spans="1:13" ht="15" customHeight="1">
      <c r="A74" s="2"/>
      <c r="D74" s="1"/>
    </row>
    <row r="75" spans="1:13" ht="15.75">
      <c r="A75" s="115" t="s">
        <v>65</v>
      </c>
      <c r="B75" s="115"/>
      <c r="C75" s="115"/>
      <c r="D75" s="115"/>
      <c r="E75" s="115"/>
      <c r="F75" s="115"/>
      <c r="G75" s="115"/>
      <c r="H75" s="16"/>
      <c r="J75" s="171"/>
      <c r="K75" s="171"/>
      <c r="L75" s="171"/>
      <c r="M75" s="171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122" t="s">
        <v>39</v>
      </c>
      <c r="K76" s="122"/>
      <c r="L76" s="122"/>
      <c r="M76" s="122"/>
    </row>
  </sheetData>
  <mergeCells count="52">
    <mergeCell ref="J75:M75"/>
    <mergeCell ref="J76:M76"/>
    <mergeCell ref="A75:G75"/>
    <mergeCell ref="E6:M6"/>
    <mergeCell ref="E7:M7"/>
    <mergeCell ref="E8:M8"/>
    <mergeCell ref="E9:M9"/>
    <mergeCell ref="E10:M10"/>
    <mergeCell ref="A34:K34"/>
    <mergeCell ref="A37:A38"/>
    <mergeCell ref="A69:M69"/>
    <mergeCell ref="D53:D55"/>
    <mergeCell ref="J73:M73"/>
    <mergeCell ref="A72:G72"/>
    <mergeCell ref="H53:J54"/>
    <mergeCell ref="K53:M54"/>
    <mergeCell ref="J72:M72"/>
    <mergeCell ref="A62:M62"/>
    <mergeCell ref="A65:M65"/>
    <mergeCell ref="A59:M59"/>
    <mergeCell ref="A68:M68"/>
    <mergeCell ref="C53:C55"/>
    <mergeCell ref="B53:B55"/>
    <mergeCell ref="A53:A55"/>
    <mergeCell ref="E53:G54"/>
    <mergeCell ref="B47:K47"/>
    <mergeCell ref="B50:M50"/>
    <mergeCell ref="A24:A25"/>
    <mergeCell ref="C27:E27"/>
    <mergeCell ref="F27:H27"/>
    <mergeCell ref="I27:K27"/>
    <mergeCell ref="B24:M24"/>
    <mergeCell ref="A27:A28"/>
    <mergeCell ref="B27:B28"/>
    <mergeCell ref="B41:B42"/>
    <mergeCell ref="C41:E41"/>
    <mergeCell ref="F41:H41"/>
    <mergeCell ref="I41:K41"/>
    <mergeCell ref="B37:M37"/>
    <mergeCell ref="H16:J16"/>
    <mergeCell ref="B11:D11"/>
    <mergeCell ref="K1:M2"/>
    <mergeCell ref="A5:A6"/>
    <mergeCell ref="A7:A8"/>
    <mergeCell ref="A9:A10"/>
    <mergeCell ref="A11:A12"/>
    <mergeCell ref="A4:M4"/>
    <mergeCell ref="E5:M5"/>
    <mergeCell ref="B12:D12"/>
    <mergeCell ref="A3:M3"/>
    <mergeCell ref="B16:D16"/>
    <mergeCell ref="E16:G16"/>
  </mergeCells>
  <pageMargins left="0.19" right="0.18" top="0.53" bottom="0.31" header="0.3" footer="0.3"/>
  <pageSetup paperSize="9" scale="82" orientation="landscape" horizontalDpi="0" verticalDpi="0" r:id="rId1"/>
  <rowBreaks count="1" manualBreakCount="1">
    <brk id="37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117" t="s">
        <v>97</v>
      </c>
      <c r="K1" s="117"/>
      <c r="L1" s="117"/>
      <c r="M1" s="117"/>
    </row>
    <row r="2" spans="1:13">
      <c r="J2" s="117"/>
      <c r="K2" s="117"/>
      <c r="L2" s="117"/>
      <c r="M2" s="117"/>
    </row>
    <row r="3" spans="1:13">
      <c r="J3" s="117"/>
      <c r="K3" s="117"/>
      <c r="L3" s="117"/>
      <c r="M3" s="117"/>
    </row>
    <row r="4" spans="1:13">
      <c r="J4" s="117"/>
      <c r="K4" s="117"/>
      <c r="L4" s="117"/>
      <c r="M4" s="117"/>
    </row>
    <row r="5" spans="1:13">
      <c r="A5" s="123" t="s">
        <v>44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3">
      <c r="A6" s="123" t="s">
        <v>79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3">
      <c r="A7" s="119" t="s">
        <v>6</v>
      </c>
      <c r="B7" s="20"/>
      <c r="C7" s="17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15" customHeight="1">
      <c r="A8" s="119"/>
      <c r="B8" s="31" t="s">
        <v>66</v>
      </c>
      <c r="C8" s="38"/>
      <c r="D8" s="39"/>
      <c r="E8" s="124" t="s">
        <v>42</v>
      </c>
      <c r="F8" s="124"/>
      <c r="G8" s="124"/>
      <c r="H8" s="124"/>
      <c r="I8" s="124"/>
      <c r="J8" s="124"/>
      <c r="K8" s="124"/>
      <c r="L8" s="124"/>
      <c r="M8" s="124"/>
    </row>
    <row r="9" spans="1:13">
      <c r="A9" s="119" t="s">
        <v>8</v>
      </c>
      <c r="B9" s="20"/>
      <c r="C9" s="17"/>
      <c r="E9" s="174"/>
      <c r="F9" s="174"/>
      <c r="G9" s="174"/>
      <c r="H9" s="174"/>
      <c r="I9" s="174"/>
      <c r="J9" s="174"/>
      <c r="K9" s="174"/>
      <c r="L9" s="174"/>
      <c r="M9" s="174"/>
    </row>
    <row r="10" spans="1:13" ht="15" customHeight="1">
      <c r="A10" s="119"/>
      <c r="B10" s="31" t="s">
        <v>66</v>
      </c>
      <c r="C10" s="38"/>
      <c r="D10" s="39"/>
      <c r="E10" s="172" t="s">
        <v>41</v>
      </c>
      <c r="F10" s="172"/>
      <c r="G10" s="172"/>
      <c r="H10" s="172"/>
      <c r="I10" s="172"/>
      <c r="J10" s="172"/>
      <c r="K10" s="172"/>
      <c r="L10" s="172"/>
      <c r="M10" s="172"/>
    </row>
    <row r="11" spans="1:13">
      <c r="A11" s="119" t="s">
        <v>9</v>
      </c>
      <c r="B11" s="20"/>
      <c r="C11" s="20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1:13" ht="15" customHeight="1">
      <c r="A12" s="119"/>
      <c r="B12" s="31" t="s">
        <v>66</v>
      </c>
      <c r="C12" s="9" t="s">
        <v>10</v>
      </c>
      <c r="D12" s="39"/>
      <c r="E12" s="124" t="s">
        <v>43</v>
      </c>
      <c r="F12" s="124"/>
      <c r="G12" s="124"/>
      <c r="H12" s="124"/>
      <c r="I12" s="124"/>
      <c r="J12" s="124"/>
      <c r="K12" s="124"/>
      <c r="L12" s="124"/>
      <c r="M12" s="124"/>
    </row>
    <row r="13" spans="1:13" ht="19.5" customHeight="1">
      <c r="A13" s="167" t="s">
        <v>80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</row>
    <row r="14" spans="1:13">
      <c r="A14" s="4"/>
    </row>
    <row r="15" spans="1:13" ht="31.5">
      <c r="A15" s="19" t="s">
        <v>62</v>
      </c>
      <c r="B15" s="116" t="s">
        <v>68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3">
      <c r="A16" s="19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26">
      <c r="A17" s="19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116" t="s">
        <v>18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26">
      <c r="A24" s="19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</row>
    <row r="25" spans="1:26">
      <c r="A25" s="19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116" t="s">
        <v>62</v>
      </c>
      <c r="B30" s="116" t="s">
        <v>84</v>
      </c>
      <c r="C30" s="116"/>
      <c r="D30" s="116"/>
      <c r="E30" s="116" t="s">
        <v>47</v>
      </c>
      <c r="F30" s="116"/>
      <c r="G30" s="116"/>
      <c r="H30" s="116" t="s">
        <v>85</v>
      </c>
      <c r="I30" s="116"/>
      <c r="J30" s="116"/>
      <c r="K30" s="116" t="s">
        <v>49</v>
      </c>
      <c r="L30" s="116"/>
      <c r="M30" s="116"/>
      <c r="R30" s="173"/>
      <c r="S30" s="173"/>
      <c r="T30" s="173"/>
      <c r="U30" s="173"/>
      <c r="V30" s="173"/>
      <c r="W30" s="173"/>
      <c r="X30" s="173"/>
      <c r="Y30" s="173"/>
      <c r="Z30" s="173"/>
    </row>
    <row r="31" spans="1:26" ht="33" customHeight="1">
      <c r="A31" s="116"/>
      <c r="B31" s="116"/>
      <c r="C31" s="116"/>
      <c r="D31" s="116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116">
        <v>2</v>
      </c>
      <c r="C32" s="116"/>
      <c r="D32" s="116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116" t="s">
        <v>25</v>
      </c>
      <c r="C33" s="116"/>
      <c r="D33" s="116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116"/>
      <c r="C34" s="116"/>
      <c r="D34" s="116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176" t="s">
        <v>86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</row>
    <row r="36" spans="1:26">
      <c r="A36" s="4"/>
    </row>
    <row r="37" spans="1:26" ht="33" customHeight="1">
      <c r="A37" s="115" t="s">
        <v>87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26">
      <c r="K38" s="17" t="s">
        <v>71</v>
      </c>
    </row>
    <row r="39" spans="1:26">
      <c r="A39" s="4"/>
    </row>
    <row r="40" spans="1:26" ht="31.5" customHeight="1">
      <c r="A40" s="116" t="s">
        <v>17</v>
      </c>
      <c r="B40" s="116" t="s">
        <v>88</v>
      </c>
      <c r="C40" s="116"/>
      <c r="D40" s="116"/>
      <c r="E40" s="116" t="s">
        <v>47</v>
      </c>
      <c r="F40" s="116"/>
      <c r="G40" s="116"/>
      <c r="H40" s="116" t="s">
        <v>85</v>
      </c>
      <c r="I40" s="116"/>
      <c r="J40" s="116"/>
      <c r="K40" s="116" t="s">
        <v>49</v>
      </c>
      <c r="L40" s="116"/>
      <c r="M40" s="116"/>
    </row>
    <row r="41" spans="1:26" ht="33.75" customHeight="1">
      <c r="A41" s="116"/>
      <c r="B41" s="116"/>
      <c r="C41" s="116"/>
      <c r="D41" s="116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116">
        <v>2</v>
      </c>
      <c r="C42" s="116"/>
      <c r="D42" s="116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116"/>
      <c r="C43" s="116"/>
      <c r="D43" s="116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116" t="s">
        <v>17</v>
      </c>
      <c r="B47" s="116" t="s">
        <v>56</v>
      </c>
      <c r="C47" s="116" t="s">
        <v>32</v>
      </c>
      <c r="D47" s="116" t="s">
        <v>33</v>
      </c>
      <c r="E47" s="116" t="s">
        <v>47</v>
      </c>
      <c r="F47" s="116"/>
      <c r="G47" s="116"/>
      <c r="H47" s="116" t="s">
        <v>90</v>
      </c>
      <c r="I47" s="116"/>
      <c r="J47" s="116"/>
      <c r="K47" s="116" t="s">
        <v>49</v>
      </c>
      <c r="L47" s="116"/>
      <c r="M47" s="116"/>
    </row>
    <row r="48" spans="1:26" ht="30.75" customHeight="1">
      <c r="A48" s="116"/>
      <c r="B48" s="116"/>
      <c r="C48" s="116"/>
      <c r="D48" s="116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116" t="s">
        <v>91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16" t="s">
        <v>91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16" t="s">
        <v>91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116" t="s">
        <v>91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</row>
    <row r="66" spans="1:13">
      <c r="A66" s="116" t="s">
        <v>60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167" t="s">
        <v>93</v>
      </c>
      <c r="B69" s="167"/>
      <c r="C69" s="167"/>
      <c r="D69" s="167"/>
    </row>
    <row r="70" spans="1:13" ht="19.5" customHeight="1">
      <c r="A70" s="29" t="s">
        <v>94</v>
      </c>
      <c r="B70" s="29"/>
      <c r="C70" s="29"/>
      <c r="D70" s="29"/>
    </row>
    <row r="71" spans="1:13">
      <c r="A71" s="127" t="s">
        <v>96</v>
      </c>
      <c r="B71" s="127"/>
      <c r="C71" s="127"/>
      <c r="D71" s="127"/>
      <c r="E71" s="127"/>
    </row>
    <row r="72" spans="1:13">
      <c r="A72" s="127"/>
      <c r="B72" s="127"/>
      <c r="C72" s="127"/>
      <c r="D72" s="127"/>
      <c r="E72" s="127"/>
      <c r="G72" s="175"/>
      <c r="H72" s="175"/>
      <c r="J72" s="175"/>
      <c r="K72" s="175"/>
      <c r="L72" s="175"/>
      <c r="M72" s="175"/>
    </row>
    <row r="73" spans="1:13" ht="15.75" customHeight="1">
      <c r="A73" s="30"/>
      <c r="B73" s="30"/>
      <c r="C73" s="30"/>
      <c r="D73" s="30"/>
      <c r="E73" s="30"/>
      <c r="G73" s="178" t="s">
        <v>38</v>
      </c>
      <c r="H73" s="178"/>
      <c r="J73" s="172" t="s">
        <v>78</v>
      </c>
      <c r="K73" s="172"/>
      <c r="L73" s="172"/>
      <c r="M73" s="172"/>
    </row>
    <row r="74" spans="1:13" ht="43.5" customHeight="1">
      <c r="A74" s="127" t="s">
        <v>95</v>
      </c>
      <c r="B74" s="127"/>
      <c r="C74" s="127"/>
      <c r="D74" s="127"/>
      <c r="E74" s="127"/>
      <c r="G74" s="175"/>
      <c r="H74" s="175"/>
      <c r="J74" s="175"/>
      <c r="K74" s="175"/>
      <c r="L74" s="175"/>
      <c r="M74" s="175"/>
    </row>
    <row r="75" spans="1:13" ht="15.75" customHeight="1">
      <c r="A75" s="127"/>
      <c r="B75" s="127"/>
      <c r="C75" s="127"/>
      <c r="D75" s="127"/>
      <c r="E75" s="127"/>
      <c r="G75" s="178" t="s">
        <v>38</v>
      </c>
      <c r="H75" s="178"/>
      <c r="J75" s="172" t="s">
        <v>78</v>
      </c>
      <c r="K75" s="172"/>
      <c r="L75" s="172"/>
      <c r="M75" s="172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паспорт до 01.01.2020</vt:lpstr>
      <vt:lpstr>24.06.2021</vt:lpstr>
      <vt:lpstr>01.01.2021</vt:lpstr>
      <vt:lpstr>звіт до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2021-06-30T13:49:29Z</cp:lastPrinted>
  <dcterms:created xsi:type="dcterms:W3CDTF">2018-12-28T08:43:53Z</dcterms:created>
  <dcterms:modified xsi:type="dcterms:W3CDTF">2021-06-30T13:59:33Z</dcterms:modified>
</cp:coreProperties>
</file>