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ПК1014082" sheetId="1" r:id="rId1"/>
  </sheets>
  <definedNames>
    <definedName name="_xlnm.Print_Area" localSheetId="0">КПК1014082!$A$1:$BM$239</definedName>
  </definedNames>
  <calcPr calcId="145621"/>
</workbook>
</file>

<file path=xl/calcChain.xml><?xml version="1.0" encoding="utf-8"?>
<calcChain xmlns="http://schemas.openxmlformats.org/spreadsheetml/2006/main">
  <c r="BE226" i="1" l="1"/>
  <c r="AO224" i="1"/>
  <c r="BE224" i="1" s="1"/>
  <c r="BE223" i="1"/>
  <c r="AO222" i="1"/>
  <c r="AO221" i="1"/>
  <c r="BE221" i="1" s="1"/>
  <c r="BE218" i="1"/>
  <c r="BE217" i="1"/>
  <c r="BE214" i="1"/>
  <c r="BE213" i="1"/>
  <c r="BE222" i="1" s="1"/>
  <c r="BE212" i="1"/>
  <c r="BE210" i="1" s="1"/>
  <c r="BE209" i="1" s="1"/>
  <c r="AW210" i="1"/>
  <c r="AW209" i="1" s="1"/>
  <c r="AO210" i="1"/>
  <c r="AO209" i="1" s="1"/>
  <c r="BE205" i="1"/>
  <c r="AO205" i="1"/>
  <c r="BE203" i="1"/>
  <c r="BE197" i="1"/>
  <c r="AO197" i="1"/>
  <c r="BE193" i="1"/>
  <c r="BE189" i="1"/>
  <c r="AO189" i="1"/>
  <c r="BE183" i="1"/>
  <c r="AO183" i="1"/>
  <c r="BE180" i="1"/>
  <c r="AO180" i="1"/>
  <c r="BE171" i="1"/>
  <c r="AO171" i="1"/>
  <c r="BE165" i="1"/>
  <c r="AW165" i="1"/>
  <c r="AO165" i="1"/>
  <c r="AO162" i="1"/>
  <c r="BE162" i="1" s="1"/>
  <c r="BE161" i="1"/>
  <c r="AO161" i="1"/>
  <c r="BE157" i="1"/>
  <c r="BE156" i="1"/>
  <c r="BE154" i="1"/>
  <c r="BE153" i="1" s="1"/>
  <c r="AW154" i="1"/>
  <c r="AW153" i="1" s="1"/>
  <c r="AO154" i="1"/>
  <c r="AO153" i="1"/>
  <c r="BE149" i="1"/>
  <c r="AO149" i="1"/>
  <c r="BE140" i="1"/>
  <c r="AO140" i="1"/>
  <c r="BE131" i="1"/>
  <c r="AO131" i="1"/>
  <c r="BE123" i="1"/>
  <c r="AO123" i="1"/>
  <c r="BE119" i="1"/>
  <c r="AO117" i="1"/>
  <c r="BE114" i="1"/>
  <c r="AO114" i="1"/>
  <c r="BE113" i="1"/>
  <c r="AO113" i="1"/>
  <c r="BE103" i="1"/>
  <c r="AO103" i="1"/>
  <c r="BE102" i="1"/>
  <c r="AO102" i="1"/>
  <c r="AO94" i="1"/>
  <c r="BE94" i="1" s="1"/>
  <c r="BE81" i="1" s="1"/>
  <c r="AO91" i="1"/>
  <c r="BE90" i="1"/>
  <c r="AO90" i="1"/>
  <c r="BE85" i="1"/>
  <c r="BE91" i="1" s="1"/>
  <c r="BE84" i="1"/>
  <c r="AO82" i="1"/>
  <c r="AO81" i="1" s="1"/>
  <c r="AW81" i="1"/>
  <c r="AB74" i="1"/>
  <c r="AR74" i="1" s="1"/>
  <c r="AR73" i="1"/>
  <c r="AB73" i="1"/>
  <c r="AR72" i="1"/>
  <c r="AR71" i="1"/>
  <c r="AS62" i="1"/>
  <c r="AS61" i="1"/>
  <c r="AC61" i="1"/>
  <c r="AC60" i="1"/>
  <c r="AS60" i="1" s="1"/>
  <c r="AS59" i="1"/>
  <c r="AS58" i="1"/>
  <c r="AS57" i="1"/>
  <c r="AC56" i="1"/>
  <c r="AS56" i="1" s="1"/>
  <c r="AS55" i="1"/>
  <c r="AS54" i="1"/>
  <c r="AS53" i="1"/>
  <c r="AS52" i="1"/>
  <c r="AS49" i="1" s="1"/>
  <c r="AS51" i="1"/>
  <c r="AS50" i="1"/>
  <c r="AK49" i="1"/>
  <c r="AC49" i="1"/>
  <c r="AC63" i="1" s="1"/>
  <c r="AS63" i="1" s="1"/>
</calcChain>
</file>

<file path=xl/sharedStrings.xml><?xml version="1.0" encoding="utf-8"?>
<sst xmlns="http://schemas.openxmlformats.org/spreadsheetml/2006/main" count="468" uniqueCount="236">
  <si>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</si>
  <si>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</si>
  <si>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</si>
  <si>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 xml:space="preserve"> Управління культури Коломийської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</si>
  <si>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</si>
  <si>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</si>
  <si>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</si>
  <si>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</si>
  <si>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</si>
  <si>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1000000</t>
  </si>
  <si>
    <t>Орган з питань культури, національностей та релігій</t>
  </si>
  <si>
    <t>02006248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</si>
  <si>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</si>
  <si>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</si>
  <si>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</si>
  <si>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</si>
  <si>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</si>
  <si>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 xml:space="preserve">(найменування відповідального виконавця)                        </t>
  </si>
  <si>
    <t>3.</t>
  </si>
  <si>
    <t>1014082</t>
  </si>
  <si>
    <t>4082</t>
  </si>
  <si>
    <t>0829</t>
  </si>
  <si>
    <t>Інші заходи в галузі культури і мистецтва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</si>
  <si>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</si>
  <si>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</si>
  <si>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</si>
  <si>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</si>
  <si>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</si>
  <si>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</si>
  <si>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</si>
  <si>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r>
      <t xml:space="preserve">1425000,00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(в т. ч 40000,00 кошти за рахунок обласної субвенції)</t>
    </r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</si>
  <si>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</si>
  <si>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</si>
  <si>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</si>
  <si>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</si>
  <si>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															_x000D_
Бюджетний кодекс України;															_x000D_
Перелік культурно-мистецьких заходів управління культури Коломийської міської ради															_x000D_;													_x000D_
Типовий перелік бюджетних програм та результативних показників їх виконання для місцевих бюджетів у галузі "Культура";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р.№1352 "Про затвердження Положення про формування та виконання Національної програми інформатизації; рішення міської ради від 24.12.2020 року №125-4/2020 "Про бюджет Коломийської міської територіальної громади на 2021 рік"; рішення Коломийської міської ради від 08.10.2020р. №4974-69/2020 Про  затвердження цільвої програми "Інші заходи в галузі культури і мистецтва" на 2021-2025 роки; рішення Коломийської міської ради від 08.10.2020 р. №4973-69/2020 Про затвердження цільвої програми "Культура Коломиї" на 2021-2025 роки; рішення Коломийської міської ради від 08.10.2020 р. №4975-69/2020 Про затвердження цільвої програми  "Духовне життя" на 2021-2025 роки, рішення міської ради від 22.02.2021 р. №314-9/2021 "Про уточнення бюджету Коломийської територіальної громади на 2021 р.", рішення Коломийської міської ради від 22.02.2021р. №324-9/2021 Про внесення змін до цільової програми "Культура Коломиї" на 2021-2025 роки, довідка про зміни до помісячного розпису асигнувань загального фонду бюджету від 15.03.2021 р. №52, рішення міської ради від 20.05.2021р. №678-14/2021 "Про уточнення бюджету Коломийської територіальної громади на 2021 рік", рішення міської ради від 02.06.2021 р. №765-15/2021 "Про уточнення бюджету Коломийської територіальної громади на 2021 рік", рішення міської ради від 22.07.2021 року №931-17/2021 "Про уточнення бюджету Коломийської територіальної громади на 2021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</si>
  <si>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</si>
  <si>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</si>
  <si>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</si>
  <si>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</si>
  <si>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</si>
  <si>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</si>
  <si>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Підтримка та розвиток культурно-освітніх заходів</t>
  </si>
  <si>
    <t>s4.6</t>
  </si>
  <si>
    <t>7. Мета бюджетної програми</t>
  </si>
  <si>
    <t>Інформування і задоволення творчих потреб інтересів громадян, їх естетичне виховання, розвиток та збагачення духовного потенціалу. Реалізація заходів з надання належних послуг у галузі культури і мистецтва</t>
  </si>
  <si>
    <t>8. Завдання бюджетної програми</t>
  </si>
  <si>
    <t>Завдання</t>
  </si>
  <si>
    <t>npp</t>
  </si>
  <si>
    <t>p4.7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</si>
  <si>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та ювілейних дат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</si>
  <si>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</si>
  <si>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</si>
  <si>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</si>
  <si>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</si>
  <si>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</si>
  <si>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</si>
  <si>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</si>
  <si>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</si>
  <si>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</si>
  <si>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</si>
  <si>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Міська цільова програма "Культура Коломиї" на 2021-2025 роки</t>
  </si>
  <si>
    <t>s4.8</t>
  </si>
  <si>
    <t>1.1 Культурно-освітня діяльність. Мистецька освіта</t>
  </si>
  <si>
    <t>1.2 Збереження культурної спадщини</t>
  </si>
  <si>
    <t>1.3 Бібліотечна справа та популяризація читання</t>
  </si>
  <si>
    <t>1.4 Підтримка функціонування клубних закладів. Збереження нематеріальної культурної спадщини</t>
  </si>
  <si>
    <t>1.5 Музейна діяльність</t>
  </si>
  <si>
    <t>1.6 Функціонування централізованої бухгалтерії</t>
  </si>
  <si>
    <t>Міська цільова програма "Духовне життя" на 2021-2025 роки</t>
  </si>
  <si>
    <t>2.1 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</si>
  <si>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2.2 Сприяти у проведенні фестивалів духовного співу, конкурсів, оглядів духовної творчості, виставок дитячих художніх творів</t>
  </si>
  <si>
    <t>2.3 Підтримка дій та заходів, що популяризують багатокультурність місцевих осередків, зокрема культуру національних та етнічних меншин</t>
  </si>
  <si>
    <t>2.4 Забезпечити поточні ремонтні роботи з упорядкування пам'яток сакральної архітектури, сприяти церквам і релігійним організаціям у ремонтах храмів (40000,00 - кошти за рахунок обласної субвенції)</t>
  </si>
  <si>
    <t>Міська цільва програма "Інші заходи в галузі культури і мистецтва" на 2021-2025 роки</t>
  </si>
  <si>
    <t>3.1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</si>
  <si>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</si>
  <si>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</si>
  <si>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</si>
  <si>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</si>
  <si>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"Інші заходи в галузі культури і мистецтва" на 2021-2025 роки</t>
  </si>
  <si>
    <t>Міська цільова програма "Духовне життя" на 2021-2025 роки (40000,00 грн.-кошти за рахунок обласної субвенції)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</si>
  <si>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</si>
  <si>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</si>
  <si>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</si>
  <si>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</si>
  <si>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</si>
  <si>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</si>
  <si>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</si>
  <si>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</si>
  <si>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</si>
  <si>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Завдання 1</t>
  </si>
  <si>
    <t>s4.10</t>
  </si>
  <si>
    <t>грн.</t>
  </si>
  <si>
    <t>рішення міської ради №4973-69/2020 від 08.10.2020р.</t>
  </si>
  <si>
    <t>1.1</t>
  </si>
  <si>
    <t xml:space="preserve"> Культурно-освітня діяльність. Мистецька освіта</t>
  </si>
  <si>
    <t>кошторис видатків</t>
  </si>
  <si>
    <t>затрат</t>
  </si>
  <si>
    <t>Обсяг видатків на зміцнення матеріально-технічної бази навчальних закладів</t>
  </si>
  <si>
    <t>Кошторис, перелік заходів міської цільової програми "Культура Коломиї"</t>
  </si>
  <si>
    <t>Обсяг видатків на забезпечення виконання приписів енергетичних, теплових, пожежних та газових господарст</t>
  </si>
  <si>
    <t>продукту</t>
  </si>
  <si>
    <t>Кількість матеріально-технічного забезпечення (столи, шафи, крісла, стільці, доріжки, гардини, світильники) в навчальних закладах</t>
  </si>
  <si>
    <t>Кількість приписів енергетичних, теплових, пожежних та газових господарст</t>
  </si>
  <si>
    <t>ефективності</t>
  </si>
  <si>
    <t>середня вартість матеріально-технічного забезпечення (столи, шафи, крісла, стільці, доріжки, гардини, світильники) в навчальних закладах</t>
  </si>
  <si>
    <t>Розрахунок</t>
  </si>
  <si>
    <t>середня вартість одного припису</t>
  </si>
  <si>
    <t>якості</t>
  </si>
  <si>
    <t>відсоток забезпеченості культурно-освітної діяльності по програмі "Культура Коломиї"</t>
  </si>
  <si>
    <t>відс.</t>
  </si>
  <si>
    <t>1.2</t>
  </si>
  <si>
    <t xml:space="preserve"> Збереження культурної спадщини</t>
  </si>
  <si>
    <t>Обсяг видатків на проведення обліку, паспортизації з інвентаризацією пам'яток культурної спадщини</t>
  </si>
  <si>
    <t xml:space="preserve">Обсяг видатків на встановлення охоронних дощок на об'єктах культурної спадщини </t>
  </si>
  <si>
    <t xml:space="preserve">кількість паспортів пам'яток культурної спадщини </t>
  </si>
  <si>
    <t xml:space="preserve">кількість встановлених охоронних дощок на об'єктах культурної спадщини </t>
  </si>
  <si>
    <t>середня вартість одного паспорта пам'яток культурної спадщини</t>
  </si>
  <si>
    <t>розрахунок</t>
  </si>
  <si>
    <t xml:space="preserve">середня вартість придбання  однієї охоронної дощки </t>
  </si>
  <si>
    <t>відсоток забезпеченості збереження культурної спадщини по програмі "Культура Коломиї"</t>
  </si>
  <si>
    <t>1.3</t>
  </si>
  <si>
    <t xml:space="preserve"> Бібліотечна справа та популяризація читання</t>
  </si>
  <si>
    <t>Обсяг видатків на зміцнення матеріально-технічного забезпечення бібліотек, комп'ютерних програм</t>
  </si>
  <si>
    <t>Обсяг видатків на забезпечення виконання приписів енергетичних, теплових, пожежних, газових господарств по бібліотеках</t>
  </si>
  <si>
    <t>кількість бібліотек для яких планується матеріально-технічне забезпечення, комп'ютерні програми та забезпечення виконання приписів</t>
  </si>
  <si>
    <t>середня вартість матеріально-технічного забезпечення бібліотек та встановлення  комп'ютерних програм</t>
  </si>
  <si>
    <t>якість</t>
  </si>
  <si>
    <t>відсоток забезпеченості бібліотечної справи по програмі "Культура Коломиї"</t>
  </si>
  <si>
    <t>1.4</t>
  </si>
  <si>
    <t xml:space="preserve"> Підтримка функціонування клубних закладів. Збереження нематеріальної культурної спадщини</t>
  </si>
  <si>
    <t xml:space="preserve">Обсяг видатків на проведення оглядів-конкурсів, фестивалів, державних та місцевих свят, масових культурно-мистецьких заходів </t>
  </si>
  <si>
    <t>Кількість оглядів - конкурсів, фестивалів, свят, масових культурно-мистецьких заходів по програмі  "Культура Коломиї"</t>
  </si>
  <si>
    <t>од.</t>
  </si>
  <si>
    <t>план заходів з відзначення державних, національних, релігійних та професійних свят, вшанування видатних людей м. Коломиї</t>
  </si>
  <si>
    <t xml:space="preserve">ефективність </t>
  </si>
  <si>
    <t>середня вартість проведення одного заходу за рахунок бюджету по програмі "Культура Коломиї"</t>
  </si>
  <si>
    <t xml:space="preserve">якості </t>
  </si>
  <si>
    <t>динаміка збільшення кількості огладів-конкурсів, фестивалів, свят, масових культурно-мистецьких заходів по програмі "Культура Коломиї" у порівнянні з минулим роком</t>
  </si>
  <si>
    <t>Обсяг видатків на виплату премій переможцям конкурсу на кращий проект бібліотечних просторів</t>
  </si>
  <si>
    <t>Кількість переможців конкурсу на кращий проект бібліотечних просторів</t>
  </si>
  <si>
    <t>Протокол засідання комісії щодо визначення переможців проектів бібліотечних просторів від 04.03.2021 р.</t>
  </si>
  <si>
    <t>середня вартість премії переможця конкурсу на кращий проект бібліотечних просторів</t>
  </si>
  <si>
    <t>відсоток забезпеченості премією переможців конкурсу на кращий проект бібліотечних просторів</t>
  </si>
  <si>
    <t>1.5</t>
  </si>
  <si>
    <t xml:space="preserve"> Музейна діяльність</t>
  </si>
  <si>
    <t>Обсяг видатків на зміцнення матеріально-технічного бази придбання комп'ютерної та оргтехніки</t>
  </si>
  <si>
    <t xml:space="preserve">продукту </t>
  </si>
  <si>
    <t>кількість матеріально-технічного забезпечення та придбання комп'ютерної та оргтехніки</t>
  </si>
  <si>
    <t>середня вартість матеріально-технічного забезпечення та придбання комп'ютерної та оргтехніки</t>
  </si>
  <si>
    <t>відсоток забезпеченості музейної діяльності по програмі "Культура Коломиї"</t>
  </si>
  <si>
    <t>1.6</t>
  </si>
  <si>
    <t>Функціонування централізованої бухгалтерії</t>
  </si>
  <si>
    <t>обсяг видатків на забезпечення та підтримку централізованої бухгалтерії, впровадження в їх роботу сучасних інформаційних технологій, зміцнення матеріально-технічної бази</t>
  </si>
  <si>
    <t>кількість придбаного матеріально-технічного забезпечення централізованої бухгалтерії та впровадження в їх роботу сучасних інформаційних технологій</t>
  </si>
  <si>
    <t>середня вартість придбаного матеріально-технічного забезпечення та впровадження в їх роботу сучасних інформаційних технологій для централізованої бухгалтерії</t>
  </si>
  <si>
    <t>відсоток забезпеченості діяльності централізованої бухгалтерії по програмі "Культура Коломиї"</t>
  </si>
  <si>
    <t>Завдання 2</t>
  </si>
  <si>
    <t>рішення міської ради №4975-69/2020 від 08.10.2020р.</t>
  </si>
  <si>
    <t>2.1</t>
  </si>
  <si>
    <t>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</si>
  <si>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Обсяг видатків на придбання квітів, вінків, сувенірної продукції</t>
  </si>
  <si>
    <t>Обсяг видатків на обслуговування учасників фестивалів, рекламно-промоційне забезпечення</t>
  </si>
  <si>
    <t>Кількість духовних фестивалів, на які плануються видатки</t>
  </si>
  <si>
    <t>Кошторис, перелік заходів міської цільової програми "Духовне життя"</t>
  </si>
  <si>
    <t>Середня вартість  придбаних квітів, вінків, сувенірної продукції</t>
  </si>
  <si>
    <t>Середня вартість обслуговування учасників фестивалів, рекламно-промоційне забезпечення</t>
  </si>
  <si>
    <t>Динаміка збільшення духовних фестивалів у порівнянні з минулим роком</t>
  </si>
  <si>
    <t>2.2</t>
  </si>
  <si>
    <t xml:space="preserve"> Сприяти у проведенні фестивалів духовного співу, конкурсів, оглядів духовної творчості, виставок дитячих художніх творів</t>
  </si>
  <si>
    <t>Обсяг видатків на обслуговування та проживання учасників фестивалів, автопослуги</t>
  </si>
  <si>
    <t>середня вартість обслуговування та проживання учасників фестивалів, автопослуги</t>
  </si>
  <si>
    <t>2.3</t>
  </si>
  <si>
    <t>Підтримка дій та заходів, що популяризують багатокультурність місцевих осередків, зокрема культуру національних та етнічних меншин</t>
  </si>
  <si>
    <t>Обсяг видатків на оплату концертних програм, сценічного комплексу</t>
  </si>
  <si>
    <t>середня вартість оплати концертних програм, сценічного комплексу</t>
  </si>
  <si>
    <t>2.4</t>
  </si>
  <si>
    <t xml:space="preserve">Забезпечити поточні ремонтні роботи з упорядкування пам'яток сакральної архітектури, сприяти церквам і релігійним організаціям у ремонтах храмів </t>
  </si>
  <si>
    <t>рішення міської ради від 22.02.2021р. №314-9/2021, рішення міської ради від 20. 05. 2021р. №678-14/2021, рішення міської ради №931-17/2021 від 22.07.2021 р.</t>
  </si>
  <si>
    <t>Обсяг видатків на поточний ремонт церкви "Успення Пресвятої Богородиці" УГКЦ в с. Грушів Коломийської територіальної громади</t>
  </si>
  <si>
    <t xml:space="preserve">кількість квадратних метрів церкви "Успення Пресвятої Богородиці" УГКЦ на яких планується поточний ремонт </t>
  </si>
  <si>
    <t>м.кв</t>
  </si>
  <si>
    <t xml:space="preserve">технічний паспорт церкви </t>
  </si>
  <si>
    <t>середня вартість  одного метра квадратного поточного ремонту приміщення церкви "Успення Пресвятої Богородиці" УГКЦ в с. Грушів</t>
  </si>
  <si>
    <t>відсоток забезпеченості поточним ремонтом приміщення церкви "Успення Пресвятої Богородиці" УГКЦ в с. Грушів</t>
  </si>
  <si>
    <t>Обсяг видатків на придбання будівельних матеріалів для Української греко-Католицької церкви Воскресіння Христового у с. Воскресинці Коломийської територіальної громади ( цемент М500, направляючі до гіпсокартону, плитка керамічна для підлоги, клей для плитки) кошти за рахунок обласної субвенції</t>
  </si>
  <si>
    <r>
      <t>рішення міської ради №931-17/2021 від 22.07.2021р.</t>
    </r>
    <r>
      <rPr>
        <sz val="8"/>
        <rFont val="Times New Roman"/>
        <family val="1"/>
        <charset val="204"/>
      </rPr>
      <t xml:space="preserve"> (зміна об'єкта)</t>
    </r>
  </si>
  <si>
    <t xml:space="preserve">кількість квадратних метрів на яких планується провести поточний ремонт греко-католицької церкви Воскресіння Христового </t>
  </si>
  <si>
    <t>середня вартість придбаних будівельних матеріалів для Української греко-Католицької церкви Воскресіння Христового у с. Воскресинці</t>
  </si>
  <si>
    <t>відсоток забезпеченості придбання будівельних матеріалів для Української греко-Католицької церкви Воскресіння Христового у с. Воскресинці Коломийської територіальної громади</t>
  </si>
  <si>
    <t>%</t>
  </si>
  <si>
    <t>Обсяг видатків на придбання будівельних матеріалів для Катедрального собору Преображення Господнього ПЦУ  м. Коломия, Коломийської ТГ (водопровідні та каналізаційні труби 110*2.7 0.5 м, коліно 110 /90/, муфта 110, трійник 110/110/45 гр/,труба KGEM 160/2000, перехід KGEM 160/1100) кошти за рахунок обласної субвенції</t>
  </si>
  <si>
    <t>кількість придбаних труб 110*2.7 0.5 м, колін 110/90/, колін 110 /45/, муфт 110, трійників 110/110/45 гр/, труб KGEM 160/2000, перехідників KGEM 160/1100</t>
  </si>
  <si>
    <t>шт.</t>
  </si>
  <si>
    <t xml:space="preserve"> видаткова накладна</t>
  </si>
  <si>
    <t>середня вартість водопровідних та каналізаційних труб для Катедрального собору Преображення Господнього ПЦУ</t>
  </si>
  <si>
    <t>відсоток забезпеченості придбаних матеріалів для Катедрального собору Преображення Господнього ПЦУ м. Коломия, Коломийської ТГ.</t>
  </si>
  <si>
    <t>Завдання 3</t>
  </si>
  <si>
    <t>рішення міської ради №4974-69/2020 від 08.10.2020р.</t>
  </si>
  <si>
    <t>3.1</t>
  </si>
  <si>
    <t xml:space="preserve">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</si>
  <si>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Видатки на придбання квітів, вінків, сувенірної продукції в тому числі книг</t>
  </si>
  <si>
    <t>Кошторис. План заходів міської цільової програми "Інші заходи в галузі культури і мистецтва"</t>
  </si>
  <si>
    <t>Видатки на обслуговування та проживання учасників святкувань, автопослуги, рекламно-промоційне забезпечення, оплата концертних програм, сценічного комплексу</t>
  </si>
  <si>
    <t>Видатки на літературну премію ім. Тараса Мельничука</t>
  </si>
  <si>
    <t>Кошторис. Перелік заходів міської цільової програми "Інші заходи в галузі культури і мистецтва"</t>
  </si>
  <si>
    <t xml:space="preserve">Обсяг видатків на придбання книги "Коломия. 30 років у незалежній Україні. Фотоальбом" </t>
  </si>
  <si>
    <t>рішення міської ради від 02.06.2021р. №765-15/2021</t>
  </si>
  <si>
    <t>Кількість культурно-мистецьких заходів по міській цільовій програмі "Інші заходи в галузі культури і мистецтва"</t>
  </si>
  <si>
    <t xml:space="preserve"> Перелік заходів міської цільової програми "Інші заходи в галузі культури і мистецтва"</t>
  </si>
  <si>
    <t>Кількість літературних премій ім. Тараса Мельничука</t>
  </si>
  <si>
    <t>кількість примірників книг, які будуть придбані</t>
  </si>
  <si>
    <t>прим.</t>
  </si>
  <si>
    <t>потреба</t>
  </si>
  <si>
    <t>Середня вартість придбання квітів, вінків, сувенірної продукції в тому числі книг по програмі "Інші заходи в галузі культури і мистецтва"</t>
  </si>
  <si>
    <t xml:space="preserve">Розрахунок </t>
  </si>
  <si>
    <t>Середня вартість обслуговування та проживання учасників святкувань, автопослуги, рекламно-промоційне забезпечення, оплата концертних програм, сценічного комплексу по програмі "Інші заходи в галузі культури і мистецтва"</t>
  </si>
  <si>
    <t>Середня вартість літературної премії ім. Т. Мельничука</t>
  </si>
  <si>
    <t>середня вартість одного примірника придбаної книги</t>
  </si>
  <si>
    <t>Динаміка збільшення кількості культурно-мистецьких заходів у плановому періоді відповідно до фактичного показника попереднього періоду по програмі "Інші заходи в галузі культури і мистецтва"</t>
  </si>
  <si>
    <t>Розрахунок (відношення кількості заходів до аналогічного показника минулого року)</t>
  </si>
  <si>
    <t>відсоток забезпеченості книгою "Коломия. 30 років у незалежній Україні. Фотоальбом"</t>
  </si>
  <si>
    <t xml:space="preserve"> Начальник управління культури Коломийської міської ради</t>
  </si>
  <si>
    <t>Уляна МАНДРУСЯК</t>
  </si>
  <si>
    <t>(підпис)</t>
  </si>
  <si>
    <t>(ініціали/ініціал, прізвище)</t>
  </si>
  <si>
    <t>ПОГОДЖЕНО:</t>
  </si>
  <si>
    <t>Фінансове управління Коломийської міської ради</t>
  </si>
  <si>
    <t>(Назва місцевого фінансового органу)</t>
  </si>
  <si>
    <t>Начальник фінансового управління</t>
  </si>
  <si>
    <t>Ганна БАКАЙ</t>
  </si>
  <si>
    <t>(Дата погодження)</t>
  </si>
  <si>
    <t>М.П.</t>
  </si>
  <si>
    <t>від 30.07.2021р.</t>
  </si>
  <si>
    <t>107-к/тр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</si>
</sst>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0.00"/>
    <numFmt numFmtId="166" formatCode="#0"/>
    <numFmt numFmtId="167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8" fillId="0" borderId="0" xfId="0" applyFont="1"/>
    <xf numFmtId="4" fontId="1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8" fillId="0" borderId="5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18" fillId="0" borderId="5" xfId="0" applyNumberFormat="1" applyFont="1" applyBorder="1" applyAlignment="1">
      <alignment horizontal="center" vertical="top" wrapText="1"/>
    </xf>
    <xf numFmtId="0" fontId="20" fillId="0" borderId="5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top" wrapText="1"/>
    </xf>
    <xf numFmtId="0" fontId="18" fillId="0" borderId="5" xfId="0" applyNumberFormat="1" applyFont="1" applyBorder="1" applyAlignment="1">
      <alignment horizontal="left" vertical="top" wrapText="1"/>
    </xf>
    <xf numFmtId="49" fontId="18" fillId="0" borderId="5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16" fontId="18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16" fontId="18" fillId="0" borderId="5" xfId="0" applyNumberFormat="1" applyFont="1" applyBorder="1" applyAlignment="1">
      <alignment horizontal="left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left" vertical="top" wrapText="1"/>
    </xf>
    <xf numFmtId="0" fontId="18" fillId="0" borderId="6" xfId="0" applyNumberFormat="1" applyFont="1" applyBorder="1" applyAlignment="1">
      <alignment horizontal="left" vertical="top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left" vertical="center" wrapText="1"/>
    </xf>
    <xf numFmtId="0" fontId="18" fillId="0" borderId="6" xfId="0" applyNumberFormat="1" applyFont="1" applyBorder="1" applyAlignment="1">
      <alignment horizontal="left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9"/>
  <sheetViews>
    <sheetView tabSelected="1" zoomScale="115" zoomScaleNormal="115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19" t="s">
        <v>0</v>
      </c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</row>
    <row r="2" spans="1:77" ht="15.95" customHeight="1" x14ac:dyDescent="0.2">
      <c r="AO2" s="185" t="s">
        <v>1</v>
      </c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</row>
    <row r="3" spans="1:77" ht="15" customHeight="1" x14ac:dyDescent="0.2">
      <c r="AO3" s="47" t="s">
        <v>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7.25" customHeight="1" x14ac:dyDescent="0.2">
      <c r="AO4" s="220" t="s">
        <v>3</v>
      </c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</row>
    <row r="5" spans="1:77" x14ac:dyDescent="0.2">
      <c r="AO5" s="222" t="s">
        <v>4</v>
      </c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</row>
    <row r="6" spans="1:77" ht="7.5" customHeight="1" x14ac:dyDescent="0.2"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</row>
    <row r="7" spans="1:77" ht="12.75" customHeight="1" x14ac:dyDescent="0.2">
      <c r="AO7" s="217" t="s">
        <v>234</v>
      </c>
      <c r="AP7" s="48"/>
      <c r="AQ7" s="48"/>
      <c r="AR7" s="48"/>
      <c r="AS7" s="48"/>
      <c r="AT7" s="48"/>
      <c r="AU7" s="48"/>
      <c r="AV7" s="1" t="s">
        <v>5</v>
      </c>
      <c r="AW7" s="217" t="s">
        <v>235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218" t="s">
        <v>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</row>
    <row r="11" spans="1:77" ht="15.75" customHeight="1" x14ac:dyDescent="0.2">
      <c r="A11" s="218" t="s">
        <v>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209" t="s">
        <v>9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6"/>
      <c r="N13" s="216" t="s">
        <v>10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7"/>
      <c r="AU13" s="209" t="s">
        <v>11</v>
      </c>
      <c r="AV13" s="210"/>
      <c r="AW13" s="210"/>
      <c r="AX13" s="210"/>
      <c r="AY13" s="210"/>
      <c r="AZ13" s="210"/>
      <c r="BA13" s="210"/>
      <c r="BB13" s="21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211" t="s">
        <v>12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8"/>
      <c r="N14" s="214" t="s">
        <v>13</v>
      </c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8"/>
      <c r="AU14" s="211" t="s">
        <v>14</v>
      </c>
      <c r="AV14" s="211"/>
      <c r="AW14" s="211"/>
      <c r="AX14" s="211"/>
      <c r="AY14" s="211"/>
      <c r="AZ14" s="211"/>
      <c r="BA14" s="211"/>
      <c r="BB14" s="211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15</v>
      </c>
      <c r="B16" s="209" t="s">
        <v>16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6"/>
      <c r="N16" s="216" t="s">
        <v>10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7"/>
      <c r="AU16" s="209" t="s">
        <v>11</v>
      </c>
      <c r="AV16" s="210"/>
      <c r="AW16" s="210"/>
      <c r="AX16" s="210"/>
      <c r="AY16" s="210"/>
      <c r="AZ16" s="210"/>
      <c r="BA16" s="210"/>
      <c r="BB16" s="210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211" t="s">
        <v>12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8"/>
      <c r="N17" s="214" t="s">
        <v>17</v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8"/>
      <c r="AU17" s="211" t="s">
        <v>14</v>
      </c>
      <c r="AV17" s="211"/>
      <c r="AW17" s="211"/>
      <c r="AX17" s="211"/>
      <c r="AY17" s="211"/>
      <c r="AZ17" s="211"/>
      <c r="BA17" s="211"/>
      <c r="BB17" s="211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14.25" customHeight="1" x14ac:dyDescent="0.2">
      <c r="A19" s="5" t="s">
        <v>18</v>
      </c>
      <c r="B19" s="209" t="s">
        <v>19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N19" s="209" t="s">
        <v>20</v>
      </c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11"/>
      <c r="AA19" s="209" t="s">
        <v>21</v>
      </c>
      <c r="AB19" s="210"/>
      <c r="AC19" s="210"/>
      <c r="AD19" s="210"/>
      <c r="AE19" s="210"/>
      <c r="AF19" s="210"/>
      <c r="AG19" s="210"/>
      <c r="AH19" s="210"/>
      <c r="AI19" s="210"/>
      <c r="AJ19" s="11"/>
      <c r="AK19" s="215" t="s">
        <v>22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11"/>
      <c r="BE19" s="209" t="s">
        <v>23</v>
      </c>
      <c r="BF19" s="210"/>
      <c r="BG19" s="210"/>
      <c r="BH19" s="210"/>
      <c r="BI19" s="210"/>
      <c r="BJ19" s="210"/>
      <c r="BK19" s="210"/>
      <c r="BL19" s="210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211" t="s">
        <v>12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N20" s="211" t="s">
        <v>24</v>
      </c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15"/>
      <c r="AA20" s="212" t="s">
        <v>25</v>
      </c>
      <c r="AB20" s="212"/>
      <c r="AC20" s="212"/>
      <c r="AD20" s="212"/>
      <c r="AE20" s="212"/>
      <c r="AF20" s="212"/>
      <c r="AG20" s="212"/>
      <c r="AH20" s="212"/>
      <c r="AI20" s="212"/>
      <c r="AJ20" s="15"/>
      <c r="AK20" s="213" t="s">
        <v>26</v>
      </c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15"/>
      <c r="BE20" s="211" t="s">
        <v>27</v>
      </c>
      <c r="BF20" s="211"/>
      <c r="BG20" s="211"/>
      <c r="BH20" s="211"/>
      <c r="BI20" s="211"/>
      <c r="BJ20" s="211"/>
      <c r="BK20" s="211"/>
      <c r="BL20" s="211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8.5" customHeight="1" x14ac:dyDescent="0.2">
      <c r="A22" s="206" t="s">
        <v>28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7">
        <v>1425000</v>
      </c>
      <c r="V22" s="207"/>
      <c r="W22" s="207"/>
      <c r="X22" s="207"/>
      <c r="Y22" s="207"/>
      <c r="Z22" s="207"/>
      <c r="AA22" s="207"/>
      <c r="AB22" s="207"/>
      <c r="AC22" s="207"/>
      <c r="AD22" s="207"/>
      <c r="AE22" s="208" t="s">
        <v>29</v>
      </c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7" t="s">
        <v>30</v>
      </c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169" t="s">
        <v>31</v>
      </c>
      <c r="BE22" s="169"/>
      <c r="BF22" s="169"/>
      <c r="BG22" s="169"/>
      <c r="BH22" s="169"/>
      <c r="BI22" s="169"/>
      <c r="BJ22" s="169"/>
      <c r="BK22" s="169"/>
      <c r="BL22" s="169"/>
    </row>
    <row r="23" spans="1:79" ht="24.95" customHeight="1" x14ac:dyDescent="0.2">
      <c r="A23" s="169" t="s">
        <v>32</v>
      </c>
      <c r="B23" s="169"/>
      <c r="C23" s="169"/>
      <c r="D23" s="169"/>
      <c r="E23" s="169"/>
      <c r="F23" s="169"/>
      <c r="G23" s="169"/>
      <c r="H23" s="169"/>
      <c r="I23" s="207">
        <v>0</v>
      </c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169" t="s">
        <v>33</v>
      </c>
      <c r="U23" s="169"/>
      <c r="V23" s="169"/>
      <c r="W23" s="169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185" t="s">
        <v>34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</row>
    <row r="26" spans="1:79" ht="237.75" customHeight="1" x14ac:dyDescent="0.2">
      <c r="A26" s="204" t="s">
        <v>35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169" t="s">
        <v>36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79" ht="27.75" customHeight="1" x14ac:dyDescent="0.2">
      <c r="A29" s="199" t="s">
        <v>37</v>
      </c>
      <c r="B29" s="199"/>
      <c r="C29" s="199"/>
      <c r="D29" s="199"/>
      <c r="E29" s="199"/>
      <c r="F29" s="199"/>
      <c r="G29" s="200" t="s">
        <v>38</v>
      </c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2"/>
    </row>
    <row r="30" spans="1:79" ht="15.75" hidden="1" x14ac:dyDescent="0.2">
      <c r="A30" s="160">
        <v>1</v>
      </c>
      <c r="B30" s="160"/>
      <c r="C30" s="160"/>
      <c r="D30" s="160"/>
      <c r="E30" s="160"/>
      <c r="F30" s="160"/>
      <c r="G30" s="200">
        <v>2</v>
      </c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2"/>
    </row>
    <row r="31" spans="1:79" ht="10.5" hidden="1" customHeight="1" x14ac:dyDescent="0.2">
      <c r="A31" s="61" t="s">
        <v>39</v>
      </c>
      <c r="B31" s="61"/>
      <c r="C31" s="61"/>
      <c r="D31" s="61"/>
      <c r="E31" s="61"/>
      <c r="F31" s="61"/>
      <c r="G31" s="161" t="s">
        <v>40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CA31" s="1" t="s">
        <v>41</v>
      </c>
    </row>
    <row r="32" spans="1:79" ht="18.75" customHeight="1" x14ac:dyDescent="0.2">
      <c r="A32" s="61">
        <v>1</v>
      </c>
      <c r="B32" s="61"/>
      <c r="C32" s="61"/>
      <c r="D32" s="61"/>
      <c r="E32" s="61"/>
      <c r="F32" s="61"/>
      <c r="G32" s="108" t="s">
        <v>42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8"/>
      <c r="CA32" s="1" t="s">
        <v>43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169" t="s">
        <v>44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</row>
    <row r="35" spans="1:79" ht="31.5" customHeight="1" x14ac:dyDescent="0.2">
      <c r="A35" s="203" t="s">
        <v>45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169" t="s">
        <v>46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79" ht="27.75" customHeight="1" x14ac:dyDescent="0.2">
      <c r="A38" s="199" t="s">
        <v>37</v>
      </c>
      <c r="B38" s="199"/>
      <c r="C38" s="199"/>
      <c r="D38" s="199"/>
      <c r="E38" s="199"/>
      <c r="F38" s="199"/>
      <c r="G38" s="200" t="s">
        <v>47</v>
      </c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</row>
    <row r="39" spans="1:79" ht="15.75" hidden="1" x14ac:dyDescent="0.2">
      <c r="A39" s="160">
        <v>1</v>
      </c>
      <c r="B39" s="160"/>
      <c r="C39" s="160"/>
      <c r="D39" s="160"/>
      <c r="E39" s="160"/>
      <c r="F39" s="160"/>
      <c r="G39" s="200">
        <v>2</v>
      </c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</row>
    <row r="40" spans="1:79" ht="10.5" hidden="1" customHeight="1" x14ac:dyDescent="0.2">
      <c r="A40" s="61" t="s">
        <v>48</v>
      </c>
      <c r="B40" s="61"/>
      <c r="C40" s="61"/>
      <c r="D40" s="61"/>
      <c r="E40" s="61"/>
      <c r="F40" s="61"/>
      <c r="G40" s="161" t="s">
        <v>40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3"/>
      <c r="CA40" s="1" t="s">
        <v>49</v>
      </c>
    </row>
    <row r="41" spans="1:79" ht="15" customHeight="1" x14ac:dyDescent="0.2">
      <c r="A41" s="61">
        <v>1</v>
      </c>
      <c r="B41" s="61"/>
      <c r="C41" s="61"/>
      <c r="D41" s="61"/>
      <c r="E41" s="61"/>
      <c r="F41" s="61"/>
      <c r="G41" s="108" t="s">
        <v>50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8"/>
      <c r="CA41" s="1" t="s">
        <v>51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169" t="s">
        <v>52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160" t="s">
        <v>37</v>
      </c>
      <c r="B45" s="160"/>
      <c r="C45" s="160"/>
      <c r="D45" s="179" t="s">
        <v>53</v>
      </c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1"/>
      <c r="AC45" s="160" t="s">
        <v>54</v>
      </c>
      <c r="AD45" s="160"/>
      <c r="AE45" s="160"/>
      <c r="AF45" s="160"/>
      <c r="AG45" s="160"/>
      <c r="AH45" s="160"/>
      <c r="AI45" s="160"/>
      <c r="AJ45" s="160"/>
      <c r="AK45" s="160" t="s">
        <v>55</v>
      </c>
      <c r="AL45" s="160"/>
      <c r="AM45" s="160"/>
      <c r="AN45" s="160"/>
      <c r="AO45" s="160"/>
      <c r="AP45" s="160"/>
      <c r="AQ45" s="160"/>
      <c r="AR45" s="160"/>
      <c r="AS45" s="160" t="s">
        <v>56</v>
      </c>
      <c r="AT45" s="160"/>
      <c r="AU45" s="160"/>
      <c r="AV45" s="160"/>
      <c r="AW45" s="160"/>
      <c r="AX45" s="160"/>
      <c r="AY45" s="160"/>
      <c r="AZ45" s="160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160"/>
      <c r="B46" s="160"/>
      <c r="C46" s="160"/>
      <c r="D46" s="182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4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160">
        <v>1</v>
      </c>
      <c r="B47" s="160"/>
      <c r="C47" s="160"/>
      <c r="D47" s="166">
        <v>2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8"/>
      <c r="AC47" s="160">
        <v>3</v>
      </c>
      <c r="AD47" s="160"/>
      <c r="AE47" s="160"/>
      <c r="AF47" s="160"/>
      <c r="AG47" s="160"/>
      <c r="AH47" s="160"/>
      <c r="AI47" s="160"/>
      <c r="AJ47" s="160"/>
      <c r="AK47" s="160">
        <v>4</v>
      </c>
      <c r="AL47" s="160"/>
      <c r="AM47" s="160"/>
      <c r="AN47" s="160"/>
      <c r="AO47" s="160"/>
      <c r="AP47" s="160"/>
      <c r="AQ47" s="160"/>
      <c r="AR47" s="160"/>
      <c r="AS47" s="160">
        <v>5</v>
      </c>
      <c r="AT47" s="160"/>
      <c r="AU47" s="160"/>
      <c r="AV47" s="160"/>
      <c r="AW47" s="160"/>
      <c r="AX47" s="160"/>
      <c r="AY47" s="160"/>
      <c r="AZ47" s="160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61" t="s">
        <v>48</v>
      </c>
      <c r="B48" s="61"/>
      <c r="C48" s="61"/>
      <c r="D48" s="83" t="s">
        <v>40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8"/>
      <c r="AC48" s="165" t="s">
        <v>57</v>
      </c>
      <c r="AD48" s="165"/>
      <c r="AE48" s="165"/>
      <c r="AF48" s="165"/>
      <c r="AG48" s="165"/>
      <c r="AH48" s="165"/>
      <c r="AI48" s="165"/>
      <c r="AJ48" s="165"/>
      <c r="AK48" s="165" t="s">
        <v>58</v>
      </c>
      <c r="AL48" s="165"/>
      <c r="AM48" s="165"/>
      <c r="AN48" s="165"/>
      <c r="AO48" s="165"/>
      <c r="AP48" s="165"/>
      <c r="AQ48" s="165"/>
      <c r="AR48" s="165"/>
      <c r="AS48" s="65" t="s">
        <v>59</v>
      </c>
      <c r="AT48" s="165"/>
      <c r="AU48" s="165"/>
      <c r="AV48" s="165"/>
      <c r="AW48" s="165"/>
      <c r="AX48" s="165"/>
      <c r="AY48" s="165"/>
      <c r="AZ48" s="165"/>
      <c r="BA48" s="30"/>
      <c r="BB48" s="31"/>
      <c r="BC48" s="31"/>
      <c r="BD48" s="31"/>
      <c r="BE48" s="31"/>
      <c r="BF48" s="31"/>
      <c r="BG48" s="31"/>
      <c r="BH48" s="31"/>
      <c r="CA48" s="32" t="s">
        <v>60</v>
      </c>
    </row>
    <row r="49" spans="1:79" s="32" customFormat="1" ht="19.5" customHeight="1" x14ac:dyDescent="0.2">
      <c r="A49" s="186">
        <v>1</v>
      </c>
      <c r="B49" s="187"/>
      <c r="C49" s="188"/>
      <c r="D49" s="104" t="s">
        <v>61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8">
        <f>AC50+AC51+AC52+AC53+AC54+AC55</f>
        <v>300000</v>
      </c>
      <c r="AD49" s="78"/>
      <c r="AE49" s="78"/>
      <c r="AF49" s="78"/>
      <c r="AG49" s="78"/>
      <c r="AH49" s="78"/>
      <c r="AI49" s="78"/>
      <c r="AJ49" s="78"/>
      <c r="AK49" s="78">
        <f t="shared" ref="AK49" si="0">AK50+AK51+AK52+AK53+AK54+AK55</f>
        <v>0</v>
      </c>
      <c r="AL49" s="78"/>
      <c r="AM49" s="78"/>
      <c r="AN49" s="78"/>
      <c r="AO49" s="78"/>
      <c r="AP49" s="78"/>
      <c r="AQ49" s="78"/>
      <c r="AR49" s="78"/>
      <c r="AS49" s="78">
        <f t="shared" ref="AS49" si="1">AS50+AS51+AS52+AS53+AS54+AS55</f>
        <v>300000</v>
      </c>
      <c r="AT49" s="78"/>
      <c r="AU49" s="78"/>
      <c r="AV49" s="78"/>
      <c r="AW49" s="78"/>
      <c r="AX49" s="78"/>
      <c r="AY49" s="78"/>
      <c r="AZ49" s="78"/>
      <c r="BA49" s="33"/>
      <c r="BB49" s="33"/>
      <c r="BC49" s="33"/>
      <c r="BD49" s="33"/>
      <c r="BE49" s="33"/>
      <c r="BF49" s="33"/>
      <c r="BG49" s="33"/>
      <c r="BH49" s="33"/>
      <c r="CA49" s="32" t="s">
        <v>62</v>
      </c>
    </row>
    <row r="50" spans="1:79" ht="16.5" customHeight="1" x14ac:dyDescent="0.2">
      <c r="A50" s="193"/>
      <c r="B50" s="194"/>
      <c r="C50" s="195"/>
      <c r="D50" s="100" t="s">
        <v>63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80">
        <v>40000</v>
      </c>
      <c r="AD50" s="81"/>
      <c r="AE50" s="81"/>
      <c r="AF50" s="81"/>
      <c r="AG50" s="81"/>
      <c r="AH50" s="81"/>
      <c r="AI50" s="81"/>
      <c r="AJ50" s="82"/>
      <c r="AK50" s="80">
        <v>0</v>
      </c>
      <c r="AL50" s="81"/>
      <c r="AM50" s="81"/>
      <c r="AN50" s="81"/>
      <c r="AO50" s="81"/>
      <c r="AP50" s="81"/>
      <c r="AQ50" s="81"/>
      <c r="AR50" s="82"/>
      <c r="AS50" s="80">
        <f>AC50+AK50</f>
        <v>40000</v>
      </c>
      <c r="AT50" s="81"/>
      <c r="AU50" s="81"/>
      <c r="AV50" s="81"/>
      <c r="AW50" s="81"/>
      <c r="AX50" s="81"/>
      <c r="AY50" s="81"/>
      <c r="AZ50" s="82"/>
      <c r="BA50" s="34"/>
      <c r="BB50" s="34"/>
      <c r="BC50" s="34"/>
      <c r="BD50" s="34"/>
      <c r="BE50" s="34"/>
      <c r="BF50" s="34"/>
      <c r="BG50" s="34"/>
      <c r="BH50" s="34"/>
    </row>
    <row r="51" spans="1:79" ht="18" customHeight="1" x14ac:dyDescent="0.2">
      <c r="A51" s="193"/>
      <c r="B51" s="194"/>
      <c r="C51" s="195"/>
      <c r="D51" s="100" t="s">
        <v>64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80">
        <v>100000</v>
      </c>
      <c r="AD51" s="81"/>
      <c r="AE51" s="81"/>
      <c r="AF51" s="81"/>
      <c r="AG51" s="81"/>
      <c r="AH51" s="81"/>
      <c r="AI51" s="81"/>
      <c r="AJ51" s="82"/>
      <c r="AK51" s="80">
        <v>0</v>
      </c>
      <c r="AL51" s="81"/>
      <c r="AM51" s="81"/>
      <c r="AN51" s="81"/>
      <c r="AO51" s="81"/>
      <c r="AP51" s="81"/>
      <c r="AQ51" s="81"/>
      <c r="AR51" s="82"/>
      <c r="AS51" s="80">
        <f t="shared" ref="AS51:AS63" si="2">AC51+AK51</f>
        <v>100000</v>
      </c>
      <c r="AT51" s="81"/>
      <c r="AU51" s="81"/>
      <c r="AV51" s="81"/>
      <c r="AW51" s="81"/>
      <c r="AX51" s="81"/>
      <c r="AY51" s="81"/>
      <c r="AZ51" s="82"/>
      <c r="BA51" s="34"/>
      <c r="BB51" s="34"/>
      <c r="BC51" s="34"/>
      <c r="BD51" s="34"/>
      <c r="BE51" s="34"/>
      <c r="BF51" s="34"/>
      <c r="BG51" s="34"/>
      <c r="BH51" s="34"/>
    </row>
    <row r="52" spans="1:79" ht="18" customHeight="1" x14ac:dyDescent="0.2">
      <c r="A52" s="193"/>
      <c r="B52" s="194"/>
      <c r="C52" s="195"/>
      <c r="D52" s="100" t="s">
        <v>65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80">
        <v>40000</v>
      </c>
      <c r="AD52" s="81"/>
      <c r="AE52" s="81"/>
      <c r="AF52" s="81"/>
      <c r="AG52" s="81"/>
      <c r="AH52" s="81"/>
      <c r="AI52" s="81"/>
      <c r="AJ52" s="82"/>
      <c r="AK52" s="80">
        <v>0</v>
      </c>
      <c r="AL52" s="81"/>
      <c r="AM52" s="81"/>
      <c r="AN52" s="81"/>
      <c r="AO52" s="81"/>
      <c r="AP52" s="81"/>
      <c r="AQ52" s="81"/>
      <c r="AR52" s="82"/>
      <c r="AS52" s="80">
        <f t="shared" si="2"/>
        <v>40000</v>
      </c>
      <c r="AT52" s="81"/>
      <c r="AU52" s="81"/>
      <c r="AV52" s="81"/>
      <c r="AW52" s="81"/>
      <c r="AX52" s="81"/>
      <c r="AY52" s="81"/>
      <c r="AZ52" s="82"/>
      <c r="BA52" s="34"/>
      <c r="BB52" s="34"/>
      <c r="BC52" s="34"/>
      <c r="BD52" s="34"/>
      <c r="BE52" s="34"/>
      <c r="BF52" s="34"/>
      <c r="BG52" s="34"/>
      <c r="BH52" s="34"/>
    </row>
    <row r="53" spans="1:79" ht="28.5" customHeight="1" x14ac:dyDescent="0.2">
      <c r="A53" s="193"/>
      <c r="B53" s="194"/>
      <c r="C53" s="195"/>
      <c r="D53" s="100" t="s">
        <v>66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80">
        <v>70000</v>
      </c>
      <c r="AD53" s="81"/>
      <c r="AE53" s="81"/>
      <c r="AF53" s="81"/>
      <c r="AG53" s="81"/>
      <c r="AH53" s="81"/>
      <c r="AI53" s="81"/>
      <c r="AJ53" s="82"/>
      <c r="AK53" s="80">
        <v>0</v>
      </c>
      <c r="AL53" s="81"/>
      <c r="AM53" s="81"/>
      <c r="AN53" s="81"/>
      <c r="AO53" s="81"/>
      <c r="AP53" s="81"/>
      <c r="AQ53" s="81"/>
      <c r="AR53" s="82"/>
      <c r="AS53" s="80">
        <f t="shared" si="2"/>
        <v>70000</v>
      </c>
      <c r="AT53" s="81"/>
      <c r="AU53" s="81"/>
      <c r="AV53" s="81"/>
      <c r="AW53" s="81"/>
      <c r="AX53" s="81"/>
      <c r="AY53" s="81"/>
      <c r="AZ53" s="82"/>
      <c r="BA53" s="34"/>
      <c r="BB53" s="34"/>
      <c r="BC53" s="34"/>
      <c r="BD53" s="34"/>
      <c r="BE53" s="34"/>
      <c r="BF53" s="34"/>
      <c r="BG53" s="34"/>
      <c r="BH53" s="34"/>
    </row>
    <row r="54" spans="1:79" ht="15.75" customHeight="1" x14ac:dyDescent="0.2">
      <c r="A54" s="193"/>
      <c r="B54" s="194"/>
      <c r="C54" s="195"/>
      <c r="D54" s="100" t="s">
        <v>67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80">
        <v>30000</v>
      </c>
      <c r="AD54" s="81"/>
      <c r="AE54" s="81"/>
      <c r="AF54" s="81"/>
      <c r="AG54" s="81"/>
      <c r="AH54" s="81"/>
      <c r="AI54" s="81"/>
      <c r="AJ54" s="82"/>
      <c r="AK54" s="80">
        <v>0</v>
      </c>
      <c r="AL54" s="81"/>
      <c r="AM54" s="81"/>
      <c r="AN54" s="81"/>
      <c r="AO54" s="81"/>
      <c r="AP54" s="81"/>
      <c r="AQ54" s="81"/>
      <c r="AR54" s="82"/>
      <c r="AS54" s="80">
        <f t="shared" si="2"/>
        <v>30000</v>
      </c>
      <c r="AT54" s="81"/>
      <c r="AU54" s="81"/>
      <c r="AV54" s="81"/>
      <c r="AW54" s="81"/>
      <c r="AX54" s="81"/>
      <c r="AY54" s="81"/>
      <c r="AZ54" s="82"/>
      <c r="BA54" s="34"/>
      <c r="BB54" s="34"/>
      <c r="BC54" s="34"/>
      <c r="BD54" s="34"/>
      <c r="BE54" s="34"/>
      <c r="BF54" s="34"/>
      <c r="BG54" s="34"/>
      <c r="BH54" s="34"/>
    </row>
    <row r="55" spans="1:79" ht="15.75" customHeight="1" x14ac:dyDescent="0.2">
      <c r="A55" s="189"/>
      <c r="B55" s="190"/>
      <c r="C55" s="191"/>
      <c r="D55" s="100" t="s">
        <v>68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80">
        <v>20000</v>
      </c>
      <c r="AD55" s="81"/>
      <c r="AE55" s="81"/>
      <c r="AF55" s="81"/>
      <c r="AG55" s="81"/>
      <c r="AH55" s="81"/>
      <c r="AI55" s="81"/>
      <c r="AJ55" s="82"/>
      <c r="AK55" s="80">
        <v>0</v>
      </c>
      <c r="AL55" s="81"/>
      <c r="AM55" s="81"/>
      <c r="AN55" s="81"/>
      <c r="AO55" s="81"/>
      <c r="AP55" s="81"/>
      <c r="AQ55" s="81"/>
      <c r="AR55" s="82"/>
      <c r="AS55" s="80">
        <f t="shared" si="2"/>
        <v>20000</v>
      </c>
      <c r="AT55" s="81"/>
      <c r="AU55" s="81"/>
      <c r="AV55" s="81"/>
      <c r="AW55" s="81"/>
      <c r="AX55" s="81"/>
      <c r="AY55" s="81"/>
      <c r="AZ55" s="82"/>
      <c r="BA55" s="34"/>
      <c r="BB55" s="34"/>
      <c r="BC55" s="34"/>
      <c r="BD55" s="34"/>
      <c r="BE55" s="34"/>
      <c r="BF55" s="34"/>
      <c r="BG55" s="34"/>
      <c r="BH55" s="34"/>
    </row>
    <row r="56" spans="1:79" s="32" customFormat="1" ht="18" customHeight="1" x14ac:dyDescent="0.2">
      <c r="A56" s="186">
        <v>2</v>
      </c>
      <c r="B56" s="187"/>
      <c r="C56" s="188"/>
      <c r="D56" s="121" t="s">
        <v>69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8"/>
      <c r="AC56" s="96">
        <f>AC57+AC58+AC59+AC60</f>
        <v>390000</v>
      </c>
      <c r="AD56" s="151"/>
      <c r="AE56" s="151"/>
      <c r="AF56" s="151"/>
      <c r="AG56" s="151"/>
      <c r="AH56" s="151"/>
      <c r="AI56" s="151"/>
      <c r="AJ56" s="152"/>
      <c r="AK56" s="96">
        <v>0</v>
      </c>
      <c r="AL56" s="151"/>
      <c r="AM56" s="151"/>
      <c r="AN56" s="151"/>
      <c r="AO56" s="151"/>
      <c r="AP56" s="151"/>
      <c r="AQ56" s="151"/>
      <c r="AR56" s="152"/>
      <c r="AS56" s="96">
        <f t="shared" si="2"/>
        <v>390000</v>
      </c>
      <c r="AT56" s="151"/>
      <c r="AU56" s="151"/>
      <c r="AV56" s="151"/>
      <c r="AW56" s="151"/>
      <c r="AX56" s="151"/>
      <c r="AY56" s="151"/>
      <c r="AZ56" s="152"/>
      <c r="BA56" s="33"/>
      <c r="BB56" s="33"/>
      <c r="BC56" s="33"/>
      <c r="BD56" s="33"/>
      <c r="BE56" s="33"/>
      <c r="BF56" s="33"/>
      <c r="BG56" s="33"/>
      <c r="BH56" s="33"/>
    </row>
    <row r="57" spans="1:79" ht="29.25" customHeight="1" x14ac:dyDescent="0.2">
      <c r="A57" s="193"/>
      <c r="B57" s="194"/>
      <c r="C57" s="195"/>
      <c r="D57" s="100" t="s">
        <v>70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80">
        <v>150000</v>
      </c>
      <c r="AD57" s="81"/>
      <c r="AE57" s="81"/>
      <c r="AF57" s="81"/>
      <c r="AG57" s="81"/>
      <c r="AH57" s="81"/>
      <c r="AI57" s="81"/>
      <c r="AJ57" s="82"/>
      <c r="AK57" s="80">
        <v>0</v>
      </c>
      <c r="AL57" s="81"/>
      <c r="AM57" s="81"/>
      <c r="AN57" s="81"/>
      <c r="AO57" s="81"/>
      <c r="AP57" s="81"/>
      <c r="AQ57" s="81"/>
      <c r="AR57" s="82"/>
      <c r="AS57" s="80">
        <f t="shared" si="2"/>
        <v>150000</v>
      </c>
      <c r="AT57" s="81"/>
      <c r="AU57" s="81"/>
      <c r="AV57" s="81"/>
      <c r="AW57" s="81"/>
      <c r="AX57" s="81"/>
      <c r="AY57" s="81"/>
      <c r="AZ57" s="82"/>
      <c r="BA57" s="34"/>
      <c r="BB57" s="34"/>
      <c r="BC57" s="34"/>
      <c r="BD57" s="34"/>
      <c r="BE57" s="34"/>
      <c r="BF57" s="34"/>
      <c r="BG57" s="34"/>
      <c r="BH57" s="34"/>
    </row>
    <row r="58" spans="1:79" ht="30.75" customHeight="1" x14ac:dyDescent="0.2">
      <c r="A58" s="193"/>
      <c r="B58" s="194"/>
      <c r="C58" s="195"/>
      <c r="D58" s="100" t="s">
        <v>71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2"/>
      <c r="AC58" s="80">
        <v>50000</v>
      </c>
      <c r="AD58" s="81"/>
      <c r="AE58" s="81"/>
      <c r="AF58" s="81"/>
      <c r="AG58" s="81"/>
      <c r="AH58" s="81"/>
      <c r="AI58" s="81"/>
      <c r="AJ58" s="82"/>
      <c r="AK58" s="80">
        <v>0</v>
      </c>
      <c r="AL58" s="81"/>
      <c r="AM58" s="81"/>
      <c r="AN58" s="81"/>
      <c r="AO58" s="81"/>
      <c r="AP58" s="81"/>
      <c r="AQ58" s="81"/>
      <c r="AR58" s="82"/>
      <c r="AS58" s="80">
        <f t="shared" si="2"/>
        <v>50000</v>
      </c>
      <c r="AT58" s="81"/>
      <c r="AU58" s="81"/>
      <c r="AV58" s="81"/>
      <c r="AW58" s="81"/>
      <c r="AX58" s="81"/>
      <c r="AY58" s="81"/>
      <c r="AZ58" s="82"/>
      <c r="BA58" s="34"/>
      <c r="BB58" s="34"/>
      <c r="BC58" s="34"/>
      <c r="BD58" s="34"/>
      <c r="BE58" s="34"/>
      <c r="BF58" s="34"/>
      <c r="BG58" s="34"/>
      <c r="BH58" s="34"/>
    </row>
    <row r="59" spans="1:79" ht="29.25" customHeight="1" x14ac:dyDescent="0.2">
      <c r="A59" s="193"/>
      <c r="B59" s="196"/>
      <c r="C59" s="195"/>
      <c r="D59" s="100" t="s">
        <v>72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2"/>
      <c r="AC59" s="80">
        <v>50000</v>
      </c>
      <c r="AD59" s="81"/>
      <c r="AE59" s="81"/>
      <c r="AF59" s="81"/>
      <c r="AG59" s="81"/>
      <c r="AH59" s="81"/>
      <c r="AI59" s="81"/>
      <c r="AJ59" s="82"/>
      <c r="AK59" s="80">
        <v>0</v>
      </c>
      <c r="AL59" s="81"/>
      <c r="AM59" s="81"/>
      <c r="AN59" s="81"/>
      <c r="AO59" s="81"/>
      <c r="AP59" s="81"/>
      <c r="AQ59" s="81"/>
      <c r="AR59" s="82"/>
      <c r="AS59" s="80">
        <f t="shared" si="2"/>
        <v>50000</v>
      </c>
      <c r="AT59" s="81"/>
      <c r="AU59" s="81"/>
      <c r="AV59" s="81"/>
      <c r="AW59" s="81"/>
      <c r="AX59" s="81"/>
      <c r="AY59" s="81"/>
      <c r="AZ59" s="82"/>
      <c r="BA59" s="34"/>
      <c r="BB59" s="34"/>
      <c r="BC59" s="34"/>
      <c r="BD59" s="34"/>
      <c r="BE59" s="34"/>
      <c r="BF59" s="34"/>
      <c r="BG59" s="34"/>
      <c r="BH59" s="34"/>
    </row>
    <row r="60" spans="1:79" ht="42" customHeight="1" x14ac:dyDescent="0.2">
      <c r="A60" s="189"/>
      <c r="B60" s="190"/>
      <c r="C60" s="191"/>
      <c r="D60" s="192" t="s">
        <v>73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2"/>
      <c r="AC60" s="80">
        <f>100000+40000</f>
        <v>140000</v>
      </c>
      <c r="AD60" s="81"/>
      <c r="AE60" s="81"/>
      <c r="AF60" s="81"/>
      <c r="AG60" s="81"/>
      <c r="AH60" s="81"/>
      <c r="AI60" s="81"/>
      <c r="AJ60" s="82"/>
      <c r="AK60" s="80">
        <v>0</v>
      </c>
      <c r="AL60" s="81"/>
      <c r="AM60" s="81"/>
      <c r="AN60" s="81"/>
      <c r="AO60" s="81"/>
      <c r="AP60" s="81"/>
      <c r="AQ60" s="81"/>
      <c r="AR60" s="82"/>
      <c r="AS60" s="80">
        <f t="shared" si="2"/>
        <v>140000</v>
      </c>
      <c r="AT60" s="81"/>
      <c r="AU60" s="81"/>
      <c r="AV60" s="81"/>
      <c r="AW60" s="81"/>
      <c r="AX60" s="81"/>
      <c r="AY60" s="81"/>
      <c r="AZ60" s="82"/>
      <c r="BA60" s="34"/>
      <c r="BB60" s="34"/>
      <c r="BC60" s="34"/>
      <c r="BD60" s="34"/>
      <c r="BE60" s="34"/>
      <c r="BF60" s="34"/>
      <c r="BG60" s="34"/>
      <c r="BH60" s="34"/>
    </row>
    <row r="61" spans="1:79" s="32" customFormat="1" ht="27.75" customHeight="1" x14ac:dyDescent="0.2">
      <c r="A61" s="186">
        <v>3</v>
      </c>
      <c r="B61" s="187"/>
      <c r="C61" s="188"/>
      <c r="D61" s="104" t="s">
        <v>74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6"/>
      <c r="AC61" s="78">
        <f>AC62</f>
        <v>735000</v>
      </c>
      <c r="AD61" s="78"/>
      <c r="AE61" s="78"/>
      <c r="AF61" s="78"/>
      <c r="AG61" s="78"/>
      <c r="AH61" s="78"/>
      <c r="AI61" s="78"/>
      <c r="AJ61" s="78"/>
      <c r="AK61" s="78">
        <v>0</v>
      </c>
      <c r="AL61" s="78"/>
      <c r="AM61" s="78"/>
      <c r="AN61" s="78"/>
      <c r="AO61" s="78"/>
      <c r="AP61" s="78"/>
      <c r="AQ61" s="78"/>
      <c r="AR61" s="78"/>
      <c r="AS61" s="78">
        <f t="shared" si="2"/>
        <v>735000</v>
      </c>
      <c r="AT61" s="78"/>
      <c r="AU61" s="78"/>
      <c r="AV61" s="78"/>
      <c r="AW61" s="78"/>
      <c r="AX61" s="78"/>
      <c r="AY61" s="78"/>
      <c r="AZ61" s="78"/>
      <c r="BA61" s="33"/>
      <c r="BB61" s="33"/>
      <c r="BC61" s="33"/>
      <c r="BD61" s="33"/>
      <c r="BE61" s="33"/>
      <c r="BF61" s="33"/>
      <c r="BG61" s="33"/>
      <c r="BH61" s="33"/>
    </row>
    <row r="62" spans="1:79" ht="47.25" customHeight="1" x14ac:dyDescent="0.2">
      <c r="A62" s="189"/>
      <c r="B62" s="190"/>
      <c r="C62" s="191"/>
      <c r="D62" s="192" t="s">
        <v>75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5"/>
      <c r="AC62" s="60">
        <v>735000</v>
      </c>
      <c r="AD62" s="60"/>
      <c r="AE62" s="60"/>
      <c r="AF62" s="60"/>
      <c r="AG62" s="60"/>
      <c r="AH62" s="60"/>
      <c r="AI62" s="60"/>
      <c r="AJ62" s="60"/>
      <c r="AK62" s="60">
        <v>0</v>
      </c>
      <c r="AL62" s="60"/>
      <c r="AM62" s="60"/>
      <c r="AN62" s="60"/>
      <c r="AO62" s="60"/>
      <c r="AP62" s="60"/>
      <c r="AQ62" s="60"/>
      <c r="AR62" s="60"/>
      <c r="AS62" s="60">
        <f t="shared" si="2"/>
        <v>735000</v>
      </c>
      <c r="AT62" s="60"/>
      <c r="AU62" s="60"/>
      <c r="AV62" s="60"/>
      <c r="AW62" s="60"/>
      <c r="AX62" s="60"/>
      <c r="AY62" s="60"/>
      <c r="AZ62" s="60"/>
      <c r="BA62" s="34"/>
      <c r="BB62" s="34"/>
      <c r="BC62" s="34"/>
      <c r="BD62" s="34"/>
      <c r="BE62" s="34"/>
      <c r="BF62" s="34"/>
      <c r="BG62" s="34"/>
      <c r="BH62" s="34"/>
    </row>
    <row r="63" spans="1:79" s="32" customFormat="1" x14ac:dyDescent="0.2">
      <c r="A63" s="70"/>
      <c r="B63" s="70"/>
      <c r="C63" s="70"/>
      <c r="D63" s="121" t="s">
        <v>76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6"/>
      <c r="AC63" s="78">
        <f>AC49+AC56+AC61</f>
        <v>1425000</v>
      </c>
      <c r="AD63" s="78"/>
      <c r="AE63" s="78"/>
      <c r="AF63" s="78"/>
      <c r="AG63" s="78"/>
      <c r="AH63" s="78"/>
      <c r="AI63" s="78"/>
      <c r="AJ63" s="78"/>
      <c r="AK63" s="78">
        <v>0</v>
      </c>
      <c r="AL63" s="78"/>
      <c r="AM63" s="78"/>
      <c r="AN63" s="78"/>
      <c r="AO63" s="78"/>
      <c r="AP63" s="78"/>
      <c r="AQ63" s="78"/>
      <c r="AR63" s="78"/>
      <c r="AS63" s="78">
        <f t="shared" si="2"/>
        <v>1425000</v>
      </c>
      <c r="AT63" s="78"/>
      <c r="AU63" s="78"/>
      <c r="AV63" s="78"/>
      <c r="AW63" s="78"/>
      <c r="AX63" s="78"/>
      <c r="AY63" s="78"/>
      <c r="AZ63" s="78"/>
      <c r="BA63" s="33"/>
      <c r="BB63" s="33"/>
      <c r="BC63" s="33"/>
      <c r="BD63" s="33"/>
      <c r="BE63" s="33"/>
      <c r="BF63" s="33"/>
      <c r="BG63" s="33"/>
      <c r="BH63" s="33"/>
    </row>
    <row r="65" spans="1:79" ht="15.75" customHeight="1" x14ac:dyDescent="0.2">
      <c r="A65" s="185" t="s">
        <v>77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</row>
    <row r="66" spans="1:79" ht="15" customHeight="1" x14ac:dyDescent="0.2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79" ht="15.95" customHeight="1" x14ac:dyDescent="0.2">
      <c r="A67" s="160" t="s">
        <v>37</v>
      </c>
      <c r="B67" s="160"/>
      <c r="C67" s="160"/>
      <c r="D67" s="179" t="s">
        <v>78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1"/>
      <c r="AB67" s="160" t="s">
        <v>54</v>
      </c>
      <c r="AC67" s="160"/>
      <c r="AD67" s="160"/>
      <c r="AE67" s="160"/>
      <c r="AF67" s="160"/>
      <c r="AG67" s="160"/>
      <c r="AH67" s="160"/>
      <c r="AI67" s="160"/>
      <c r="AJ67" s="160" t="s">
        <v>55</v>
      </c>
      <c r="AK67" s="160"/>
      <c r="AL67" s="160"/>
      <c r="AM67" s="160"/>
      <c r="AN67" s="160"/>
      <c r="AO67" s="160"/>
      <c r="AP67" s="160"/>
      <c r="AQ67" s="160"/>
      <c r="AR67" s="160" t="s">
        <v>56</v>
      </c>
      <c r="AS67" s="160"/>
      <c r="AT67" s="160"/>
      <c r="AU67" s="160"/>
      <c r="AV67" s="160"/>
      <c r="AW67" s="160"/>
      <c r="AX67" s="160"/>
      <c r="AY67" s="160"/>
    </row>
    <row r="68" spans="1:79" ht="29.1" customHeight="1" x14ac:dyDescent="0.2">
      <c r="A68" s="160"/>
      <c r="B68" s="160"/>
      <c r="C68" s="160"/>
      <c r="D68" s="182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4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</row>
    <row r="69" spans="1:79" ht="15.75" customHeight="1" x14ac:dyDescent="0.2">
      <c r="A69" s="160">
        <v>1</v>
      </c>
      <c r="B69" s="160"/>
      <c r="C69" s="160"/>
      <c r="D69" s="166">
        <v>2</v>
      </c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8"/>
      <c r="AB69" s="160">
        <v>3</v>
      </c>
      <c r="AC69" s="160"/>
      <c r="AD69" s="160"/>
      <c r="AE69" s="160"/>
      <c r="AF69" s="160"/>
      <c r="AG69" s="160"/>
      <c r="AH69" s="160"/>
      <c r="AI69" s="160"/>
      <c r="AJ69" s="160">
        <v>4</v>
      </c>
      <c r="AK69" s="160"/>
      <c r="AL69" s="160"/>
      <c r="AM69" s="160"/>
      <c r="AN69" s="160"/>
      <c r="AO69" s="160"/>
      <c r="AP69" s="160"/>
      <c r="AQ69" s="160"/>
      <c r="AR69" s="160">
        <v>5</v>
      </c>
      <c r="AS69" s="160"/>
      <c r="AT69" s="160"/>
      <c r="AU69" s="160"/>
      <c r="AV69" s="160"/>
      <c r="AW69" s="160"/>
      <c r="AX69" s="160"/>
      <c r="AY69" s="160"/>
    </row>
    <row r="70" spans="1:79" ht="12.75" hidden="1" customHeight="1" x14ac:dyDescent="0.2">
      <c r="A70" s="61" t="s">
        <v>48</v>
      </c>
      <c r="B70" s="61"/>
      <c r="C70" s="61"/>
      <c r="D70" s="161" t="s">
        <v>40</v>
      </c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3"/>
      <c r="AB70" s="165" t="s">
        <v>57</v>
      </c>
      <c r="AC70" s="165"/>
      <c r="AD70" s="165"/>
      <c r="AE70" s="165"/>
      <c r="AF70" s="165"/>
      <c r="AG70" s="165"/>
      <c r="AH70" s="165"/>
      <c r="AI70" s="165"/>
      <c r="AJ70" s="165" t="s">
        <v>58</v>
      </c>
      <c r="AK70" s="165"/>
      <c r="AL70" s="165"/>
      <c r="AM70" s="165"/>
      <c r="AN70" s="165"/>
      <c r="AO70" s="165"/>
      <c r="AP70" s="165"/>
      <c r="AQ70" s="165"/>
      <c r="AR70" s="165" t="s">
        <v>59</v>
      </c>
      <c r="AS70" s="165"/>
      <c r="AT70" s="165"/>
      <c r="AU70" s="165"/>
      <c r="AV70" s="165"/>
      <c r="AW70" s="165"/>
      <c r="AX70" s="165"/>
      <c r="AY70" s="165"/>
      <c r="CA70" s="1" t="s">
        <v>79</v>
      </c>
    </row>
    <row r="71" spans="1:79" ht="30.75" customHeight="1" x14ac:dyDescent="0.2">
      <c r="A71" s="83">
        <v>1</v>
      </c>
      <c r="B71" s="81"/>
      <c r="C71" s="82"/>
      <c r="D71" s="161" t="s">
        <v>80</v>
      </c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10"/>
      <c r="AB71" s="170">
        <v>735000</v>
      </c>
      <c r="AC71" s="81"/>
      <c r="AD71" s="81"/>
      <c r="AE71" s="81"/>
      <c r="AF71" s="81"/>
      <c r="AG71" s="81"/>
      <c r="AH71" s="81"/>
      <c r="AI71" s="82"/>
      <c r="AJ71" s="171">
        <v>0</v>
      </c>
      <c r="AK71" s="172"/>
      <c r="AL71" s="172"/>
      <c r="AM71" s="172"/>
      <c r="AN71" s="172"/>
      <c r="AO71" s="172"/>
      <c r="AP71" s="172"/>
      <c r="AQ71" s="173"/>
      <c r="AR71" s="170">
        <f>AB71+AJ71</f>
        <v>735000</v>
      </c>
      <c r="AS71" s="81"/>
      <c r="AT71" s="81"/>
      <c r="AU71" s="81"/>
      <c r="AV71" s="81"/>
      <c r="AW71" s="81"/>
      <c r="AX71" s="81"/>
      <c r="AY71" s="82"/>
    </row>
    <row r="72" spans="1:79" ht="21.75" customHeight="1" x14ac:dyDescent="0.2">
      <c r="A72" s="83">
        <v>2</v>
      </c>
      <c r="B72" s="81"/>
      <c r="C72" s="82"/>
      <c r="D72" s="161" t="s">
        <v>61</v>
      </c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0"/>
      <c r="AB72" s="170">
        <v>300000</v>
      </c>
      <c r="AC72" s="81"/>
      <c r="AD72" s="81"/>
      <c r="AE72" s="81"/>
      <c r="AF72" s="81"/>
      <c r="AG72" s="81"/>
      <c r="AH72" s="81"/>
      <c r="AI72" s="82"/>
      <c r="AJ72" s="171">
        <v>0</v>
      </c>
      <c r="AK72" s="172"/>
      <c r="AL72" s="172"/>
      <c r="AM72" s="172"/>
      <c r="AN72" s="172"/>
      <c r="AO72" s="172"/>
      <c r="AP72" s="172"/>
      <c r="AQ72" s="173"/>
      <c r="AR72" s="170">
        <f t="shared" ref="AR72:AR74" si="3">AB72+AJ72</f>
        <v>300000</v>
      </c>
      <c r="AS72" s="81"/>
      <c r="AT72" s="81"/>
      <c r="AU72" s="81"/>
      <c r="AV72" s="81"/>
      <c r="AW72" s="81"/>
      <c r="AX72" s="81"/>
      <c r="AY72" s="82"/>
    </row>
    <row r="73" spans="1:79" ht="27" customHeight="1" x14ac:dyDescent="0.2">
      <c r="A73" s="83">
        <v>3</v>
      </c>
      <c r="B73" s="81"/>
      <c r="C73" s="82"/>
      <c r="D73" s="161" t="s">
        <v>81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0"/>
      <c r="AB73" s="170">
        <f>350000+40000</f>
        <v>390000</v>
      </c>
      <c r="AC73" s="81"/>
      <c r="AD73" s="81"/>
      <c r="AE73" s="81"/>
      <c r="AF73" s="81"/>
      <c r="AG73" s="81"/>
      <c r="AH73" s="81"/>
      <c r="AI73" s="82"/>
      <c r="AJ73" s="171">
        <v>0</v>
      </c>
      <c r="AK73" s="172"/>
      <c r="AL73" s="172"/>
      <c r="AM73" s="172"/>
      <c r="AN73" s="172"/>
      <c r="AO73" s="172"/>
      <c r="AP73" s="172"/>
      <c r="AQ73" s="173"/>
      <c r="AR73" s="170">
        <f t="shared" si="3"/>
        <v>390000</v>
      </c>
      <c r="AS73" s="81"/>
      <c r="AT73" s="81"/>
      <c r="AU73" s="81"/>
      <c r="AV73" s="81"/>
      <c r="AW73" s="81"/>
      <c r="AX73" s="81"/>
      <c r="AY73" s="82"/>
    </row>
    <row r="74" spans="1:79" s="32" customFormat="1" ht="12.75" customHeight="1" x14ac:dyDescent="0.2">
      <c r="A74" s="70"/>
      <c r="B74" s="70"/>
      <c r="C74" s="70"/>
      <c r="D74" s="104" t="s">
        <v>56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5"/>
      <c r="AB74" s="78">
        <f>SUM(AB71:AI73)</f>
        <v>1425000</v>
      </c>
      <c r="AC74" s="78"/>
      <c r="AD74" s="78"/>
      <c r="AE74" s="78"/>
      <c r="AF74" s="78"/>
      <c r="AG74" s="78"/>
      <c r="AH74" s="78"/>
      <c r="AI74" s="78"/>
      <c r="AJ74" s="176">
        <v>0</v>
      </c>
      <c r="AK74" s="176"/>
      <c r="AL74" s="176"/>
      <c r="AM74" s="176"/>
      <c r="AN74" s="176"/>
      <c r="AO74" s="176"/>
      <c r="AP74" s="176"/>
      <c r="AQ74" s="176"/>
      <c r="AR74" s="177">
        <f t="shared" si="3"/>
        <v>1425000</v>
      </c>
      <c r="AS74" s="76"/>
      <c r="AT74" s="76"/>
      <c r="AU74" s="76"/>
      <c r="AV74" s="76"/>
      <c r="AW74" s="76"/>
      <c r="AX74" s="76"/>
      <c r="AY74" s="77"/>
      <c r="CA74" s="32" t="s">
        <v>82</v>
      </c>
    </row>
    <row r="76" spans="1:79" ht="15.75" customHeight="1" x14ac:dyDescent="0.2">
      <c r="A76" s="169" t="s">
        <v>83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</row>
    <row r="77" spans="1:79" ht="30" customHeight="1" x14ac:dyDescent="0.2">
      <c r="A77" s="160" t="s">
        <v>37</v>
      </c>
      <c r="B77" s="160"/>
      <c r="C77" s="160"/>
      <c r="D77" s="160"/>
      <c r="E77" s="160"/>
      <c r="F77" s="160"/>
      <c r="G77" s="166" t="s">
        <v>84</v>
      </c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8"/>
      <c r="Z77" s="160" t="s">
        <v>85</v>
      </c>
      <c r="AA77" s="160"/>
      <c r="AB77" s="160"/>
      <c r="AC77" s="160"/>
      <c r="AD77" s="160"/>
      <c r="AE77" s="160" t="s">
        <v>86</v>
      </c>
      <c r="AF77" s="160"/>
      <c r="AG77" s="160"/>
      <c r="AH77" s="160"/>
      <c r="AI77" s="160"/>
      <c r="AJ77" s="160"/>
      <c r="AK77" s="160"/>
      <c r="AL77" s="160"/>
      <c r="AM77" s="160"/>
      <c r="AN77" s="160"/>
      <c r="AO77" s="166" t="s">
        <v>54</v>
      </c>
      <c r="AP77" s="167"/>
      <c r="AQ77" s="167"/>
      <c r="AR77" s="167"/>
      <c r="AS77" s="167"/>
      <c r="AT77" s="167"/>
      <c r="AU77" s="167"/>
      <c r="AV77" s="168"/>
      <c r="AW77" s="166" t="s">
        <v>55</v>
      </c>
      <c r="AX77" s="167"/>
      <c r="AY77" s="167"/>
      <c r="AZ77" s="167"/>
      <c r="BA77" s="167"/>
      <c r="BB77" s="167"/>
      <c r="BC77" s="167"/>
      <c r="BD77" s="168"/>
      <c r="BE77" s="166" t="s">
        <v>56</v>
      </c>
      <c r="BF77" s="167"/>
      <c r="BG77" s="167"/>
      <c r="BH77" s="167"/>
      <c r="BI77" s="167"/>
      <c r="BJ77" s="167"/>
      <c r="BK77" s="167"/>
      <c r="BL77" s="168"/>
    </row>
    <row r="78" spans="1:79" ht="15.75" customHeight="1" x14ac:dyDescent="0.2">
      <c r="A78" s="160">
        <v>1</v>
      </c>
      <c r="B78" s="160"/>
      <c r="C78" s="160"/>
      <c r="D78" s="160"/>
      <c r="E78" s="160"/>
      <c r="F78" s="160"/>
      <c r="G78" s="166">
        <v>2</v>
      </c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8"/>
      <c r="Z78" s="160">
        <v>3</v>
      </c>
      <c r="AA78" s="160"/>
      <c r="AB78" s="160"/>
      <c r="AC78" s="160"/>
      <c r="AD78" s="160"/>
      <c r="AE78" s="160">
        <v>4</v>
      </c>
      <c r="AF78" s="160"/>
      <c r="AG78" s="160"/>
      <c r="AH78" s="160"/>
      <c r="AI78" s="160"/>
      <c r="AJ78" s="160"/>
      <c r="AK78" s="160"/>
      <c r="AL78" s="160"/>
      <c r="AM78" s="160"/>
      <c r="AN78" s="160"/>
      <c r="AO78" s="160">
        <v>5</v>
      </c>
      <c r="AP78" s="160"/>
      <c r="AQ78" s="160"/>
      <c r="AR78" s="160"/>
      <c r="AS78" s="160"/>
      <c r="AT78" s="160"/>
      <c r="AU78" s="160"/>
      <c r="AV78" s="160"/>
      <c r="AW78" s="160">
        <v>6</v>
      </c>
      <c r="AX78" s="160"/>
      <c r="AY78" s="160"/>
      <c r="AZ78" s="160"/>
      <c r="BA78" s="160"/>
      <c r="BB78" s="160"/>
      <c r="BC78" s="160"/>
      <c r="BD78" s="160"/>
      <c r="BE78" s="160">
        <v>7</v>
      </c>
      <c r="BF78" s="160"/>
      <c r="BG78" s="160"/>
      <c r="BH78" s="160"/>
      <c r="BI78" s="160"/>
      <c r="BJ78" s="160"/>
      <c r="BK78" s="160"/>
      <c r="BL78" s="160"/>
    </row>
    <row r="79" spans="1:79" ht="12.75" hidden="1" customHeight="1" x14ac:dyDescent="0.2">
      <c r="A79" s="61" t="s">
        <v>39</v>
      </c>
      <c r="B79" s="61"/>
      <c r="C79" s="61"/>
      <c r="D79" s="61"/>
      <c r="E79" s="61"/>
      <c r="F79" s="61"/>
      <c r="G79" s="161" t="s">
        <v>40</v>
      </c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3"/>
      <c r="Z79" s="61" t="s">
        <v>87</v>
      </c>
      <c r="AA79" s="61"/>
      <c r="AB79" s="61"/>
      <c r="AC79" s="61"/>
      <c r="AD79" s="61"/>
      <c r="AE79" s="164" t="s">
        <v>88</v>
      </c>
      <c r="AF79" s="164"/>
      <c r="AG79" s="164"/>
      <c r="AH79" s="164"/>
      <c r="AI79" s="164"/>
      <c r="AJ79" s="164"/>
      <c r="AK79" s="164"/>
      <c r="AL79" s="164"/>
      <c r="AM79" s="164"/>
      <c r="AN79" s="161"/>
      <c r="AO79" s="165" t="s">
        <v>57</v>
      </c>
      <c r="AP79" s="165"/>
      <c r="AQ79" s="165"/>
      <c r="AR79" s="165"/>
      <c r="AS79" s="165"/>
      <c r="AT79" s="165"/>
      <c r="AU79" s="165"/>
      <c r="AV79" s="165"/>
      <c r="AW79" s="165" t="s">
        <v>89</v>
      </c>
      <c r="AX79" s="165"/>
      <c r="AY79" s="165"/>
      <c r="AZ79" s="165"/>
      <c r="BA79" s="165"/>
      <c r="BB79" s="165"/>
      <c r="BC79" s="165"/>
      <c r="BD79" s="165"/>
      <c r="BE79" s="165" t="s">
        <v>59</v>
      </c>
      <c r="BF79" s="165"/>
      <c r="BG79" s="165"/>
      <c r="BH79" s="165"/>
      <c r="BI79" s="165"/>
      <c r="BJ79" s="165"/>
      <c r="BK79" s="165"/>
      <c r="BL79" s="165"/>
      <c r="CA79" s="1" t="s">
        <v>90</v>
      </c>
    </row>
    <row r="80" spans="1:79" s="32" customFormat="1" ht="12.75" customHeight="1" x14ac:dyDescent="0.2">
      <c r="A80" s="70">
        <v>0</v>
      </c>
      <c r="B80" s="70"/>
      <c r="C80" s="70"/>
      <c r="D80" s="70"/>
      <c r="E80" s="70"/>
      <c r="F80" s="70"/>
      <c r="G80" s="75" t="s">
        <v>91</v>
      </c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74"/>
      <c r="AA80" s="74"/>
      <c r="AB80" s="74"/>
      <c r="AC80" s="74"/>
      <c r="AD80" s="74"/>
      <c r="AE80" s="159"/>
      <c r="AF80" s="159"/>
      <c r="AG80" s="159"/>
      <c r="AH80" s="159"/>
      <c r="AI80" s="159"/>
      <c r="AJ80" s="159"/>
      <c r="AK80" s="159"/>
      <c r="AL80" s="159"/>
      <c r="AM80" s="159"/>
      <c r="AN80" s="104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CA80" s="32" t="s">
        <v>92</v>
      </c>
    </row>
    <row r="81" spans="1:64" s="35" customFormat="1" ht="31.5" customHeight="1" x14ac:dyDescent="0.2">
      <c r="A81" s="103"/>
      <c r="B81" s="76"/>
      <c r="C81" s="76"/>
      <c r="D81" s="76"/>
      <c r="E81" s="76"/>
      <c r="F81" s="77"/>
      <c r="G81" s="104" t="s">
        <v>61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5" t="s">
        <v>93</v>
      </c>
      <c r="AA81" s="76"/>
      <c r="AB81" s="76"/>
      <c r="AC81" s="76"/>
      <c r="AD81" s="77"/>
      <c r="AE81" s="75" t="s">
        <v>94</v>
      </c>
      <c r="AF81" s="76"/>
      <c r="AG81" s="76"/>
      <c r="AH81" s="76"/>
      <c r="AI81" s="76"/>
      <c r="AJ81" s="76"/>
      <c r="AK81" s="76"/>
      <c r="AL81" s="76"/>
      <c r="AM81" s="76"/>
      <c r="AN81" s="77"/>
      <c r="AO81" s="96">
        <f>AO82+AO94+AO106+AO117+AO134+AO143</f>
        <v>300000</v>
      </c>
      <c r="AP81" s="76"/>
      <c r="AQ81" s="76"/>
      <c r="AR81" s="76"/>
      <c r="AS81" s="76"/>
      <c r="AT81" s="76"/>
      <c r="AU81" s="76"/>
      <c r="AV81" s="77"/>
      <c r="AW81" s="96">
        <f t="shared" ref="AW81" si="4">AW82+AW94+AW106+AW117+AW134+AW143</f>
        <v>0</v>
      </c>
      <c r="AX81" s="76"/>
      <c r="AY81" s="76"/>
      <c r="AZ81" s="76"/>
      <c r="BA81" s="76"/>
      <c r="BB81" s="76"/>
      <c r="BC81" s="76"/>
      <c r="BD81" s="77"/>
      <c r="BE81" s="96">
        <f t="shared" ref="BE81" si="5">BE82+BE94+BE106+BE117+BE134+BE143</f>
        <v>300000</v>
      </c>
      <c r="BF81" s="76"/>
      <c r="BG81" s="76"/>
      <c r="BH81" s="76"/>
      <c r="BI81" s="76"/>
      <c r="BJ81" s="76"/>
      <c r="BK81" s="76"/>
      <c r="BL81" s="77"/>
    </row>
    <row r="82" spans="1:64" s="32" customFormat="1" ht="18" customHeight="1" x14ac:dyDescent="0.2">
      <c r="A82" s="89" t="s">
        <v>95</v>
      </c>
      <c r="B82" s="89"/>
      <c r="C82" s="89"/>
      <c r="D82" s="89"/>
      <c r="E82" s="89"/>
      <c r="F82" s="89"/>
      <c r="G82" s="104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4" t="s">
        <v>93</v>
      </c>
      <c r="AA82" s="74"/>
      <c r="AB82" s="74"/>
      <c r="AC82" s="74"/>
      <c r="AD82" s="74"/>
      <c r="AE82" s="75" t="s">
        <v>97</v>
      </c>
      <c r="AF82" s="76"/>
      <c r="AG82" s="76"/>
      <c r="AH82" s="76"/>
      <c r="AI82" s="76"/>
      <c r="AJ82" s="76"/>
      <c r="AK82" s="76"/>
      <c r="AL82" s="76"/>
      <c r="AM82" s="76"/>
      <c r="AN82" s="77"/>
      <c r="AO82" s="78">
        <f>AO84+AO85</f>
        <v>40000</v>
      </c>
      <c r="AP82" s="78"/>
      <c r="AQ82" s="78"/>
      <c r="AR82" s="78"/>
      <c r="AS82" s="78"/>
      <c r="AT82" s="78"/>
      <c r="AU82" s="78"/>
      <c r="AV82" s="78"/>
      <c r="AW82" s="79">
        <v>0</v>
      </c>
      <c r="AX82" s="79"/>
      <c r="AY82" s="79"/>
      <c r="AZ82" s="79"/>
      <c r="BA82" s="79"/>
      <c r="BB82" s="79"/>
      <c r="BC82" s="79"/>
      <c r="BD82" s="79"/>
      <c r="BE82" s="78">
        <v>40000</v>
      </c>
      <c r="BF82" s="78"/>
      <c r="BG82" s="78"/>
      <c r="BH82" s="78"/>
      <c r="BI82" s="78"/>
      <c r="BJ82" s="78"/>
      <c r="BK82" s="78"/>
      <c r="BL82" s="78"/>
    </row>
    <row r="83" spans="1:64" s="32" customFormat="1" ht="12.75" customHeight="1" x14ac:dyDescent="0.2">
      <c r="A83" s="70">
        <v>1</v>
      </c>
      <c r="B83" s="70"/>
      <c r="C83" s="70"/>
      <c r="D83" s="70"/>
      <c r="E83" s="70"/>
      <c r="F83" s="70"/>
      <c r="G83" s="121" t="s">
        <v>98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6"/>
      <c r="Z83" s="74"/>
      <c r="AA83" s="74"/>
      <c r="AB83" s="74"/>
      <c r="AC83" s="74"/>
      <c r="AD83" s="74"/>
      <c r="AE83" s="93"/>
      <c r="AF83" s="98"/>
      <c r="AG83" s="98"/>
      <c r="AH83" s="98"/>
      <c r="AI83" s="98"/>
      <c r="AJ83" s="98"/>
      <c r="AK83" s="98"/>
      <c r="AL83" s="98"/>
      <c r="AM83" s="98"/>
      <c r="AN83" s="99"/>
      <c r="AO83" s="78"/>
      <c r="AP83" s="78"/>
      <c r="AQ83" s="78"/>
      <c r="AR83" s="78"/>
      <c r="AS83" s="78"/>
      <c r="AT83" s="78"/>
      <c r="AU83" s="78"/>
      <c r="AV83" s="78"/>
      <c r="AW83" s="79"/>
      <c r="AX83" s="79"/>
      <c r="AY83" s="79"/>
      <c r="AZ83" s="79"/>
      <c r="BA83" s="79"/>
      <c r="BB83" s="79"/>
      <c r="BC83" s="79"/>
      <c r="BD83" s="79"/>
      <c r="BE83" s="78"/>
      <c r="BF83" s="78"/>
      <c r="BG83" s="78"/>
      <c r="BH83" s="78"/>
      <c r="BI83" s="78"/>
      <c r="BJ83" s="78"/>
      <c r="BK83" s="78"/>
      <c r="BL83" s="78"/>
    </row>
    <row r="84" spans="1:64" s="32" customFormat="1" ht="42" customHeight="1" x14ac:dyDescent="0.2">
      <c r="A84" s="103"/>
      <c r="B84" s="81"/>
      <c r="C84" s="81"/>
      <c r="D84" s="81"/>
      <c r="E84" s="81"/>
      <c r="F84" s="82"/>
      <c r="G84" s="100" t="s">
        <v>99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66" t="s">
        <v>93</v>
      </c>
      <c r="AA84" s="67"/>
      <c r="AB84" s="67"/>
      <c r="AC84" s="67"/>
      <c r="AD84" s="68"/>
      <c r="AE84" s="66" t="s">
        <v>100</v>
      </c>
      <c r="AF84" s="67"/>
      <c r="AG84" s="67"/>
      <c r="AH84" s="67"/>
      <c r="AI84" s="67"/>
      <c r="AJ84" s="67"/>
      <c r="AK84" s="67"/>
      <c r="AL84" s="67"/>
      <c r="AM84" s="67"/>
      <c r="AN84" s="68"/>
      <c r="AO84" s="80">
        <v>30000</v>
      </c>
      <c r="AP84" s="155"/>
      <c r="AQ84" s="155"/>
      <c r="AR84" s="155"/>
      <c r="AS84" s="155"/>
      <c r="AT84" s="155"/>
      <c r="AU84" s="155"/>
      <c r="AV84" s="156"/>
      <c r="AW84" s="86">
        <v>0</v>
      </c>
      <c r="AX84" s="157"/>
      <c r="AY84" s="157"/>
      <c r="AZ84" s="157"/>
      <c r="BA84" s="157"/>
      <c r="BB84" s="157"/>
      <c r="BC84" s="157"/>
      <c r="BD84" s="158"/>
      <c r="BE84" s="80">
        <f>AO84</f>
        <v>30000</v>
      </c>
      <c r="BF84" s="155"/>
      <c r="BG84" s="155"/>
      <c r="BH84" s="155"/>
      <c r="BI84" s="155"/>
      <c r="BJ84" s="155"/>
      <c r="BK84" s="155"/>
      <c r="BL84" s="156"/>
    </row>
    <row r="85" spans="1:64" ht="45" customHeight="1" x14ac:dyDescent="0.2">
      <c r="A85" s="61"/>
      <c r="B85" s="61"/>
      <c r="C85" s="61"/>
      <c r="D85" s="61"/>
      <c r="E85" s="61"/>
      <c r="F85" s="61"/>
      <c r="G85" s="100" t="s">
        <v>101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65" t="s">
        <v>93</v>
      </c>
      <c r="AA85" s="65"/>
      <c r="AB85" s="65"/>
      <c r="AC85" s="65"/>
      <c r="AD85" s="65"/>
      <c r="AE85" s="66" t="s">
        <v>100</v>
      </c>
      <c r="AF85" s="67"/>
      <c r="AG85" s="67"/>
      <c r="AH85" s="67"/>
      <c r="AI85" s="67"/>
      <c r="AJ85" s="67"/>
      <c r="AK85" s="67"/>
      <c r="AL85" s="67"/>
      <c r="AM85" s="67"/>
      <c r="AN85" s="68"/>
      <c r="AO85" s="60">
        <v>10000</v>
      </c>
      <c r="AP85" s="60"/>
      <c r="AQ85" s="60"/>
      <c r="AR85" s="60"/>
      <c r="AS85" s="60"/>
      <c r="AT85" s="60"/>
      <c r="AU85" s="60"/>
      <c r="AV85" s="60"/>
      <c r="AW85" s="69">
        <v>0</v>
      </c>
      <c r="AX85" s="69"/>
      <c r="AY85" s="69"/>
      <c r="AZ85" s="69"/>
      <c r="BA85" s="69"/>
      <c r="BB85" s="69"/>
      <c r="BC85" s="69"/>
      <c r="BD85" s="69"/>
      <c r="BE85" s="80">
        <f>AO85</f>
        <v>10000</v>
      </c>
      <c r="BF85" s="155"/>
      <c r="BG85" s="155"/>
      <c r="BH85" s="155"/>
      <c r="BI85" s="155"/>
      <c r="BJ85" s="155"/>
      <c r="BK85" s="155"/>
      <c r="BL85" s="156"/>
    </row>
    <row r="86" spans="1:64" s="32" customFormat="1" ht="15.75" customHeight="1" x14ac:dyDescent="0.2">
      <c r="A86" s="70">
        <v>2</v>
      </c>
      <c r="B86" s="70"/>
      <c r="C86" s="70"/>
      <c r="D86" s="70"/>
      <c r="E86" s="70"/>
      <c r="F86" s="70"/>
      <c r="G86" s="121" t="s">
        <v>102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4"/>
      <c r="AA86" s="74"/>
      <c r="AB86" s="74"/>
      <c r="AC86" s="74"/>
      <c r="AD86" s="74"/>
      <c r="AE86" s="66"/>
      <c r="AF86" s="67"/>
      <c r="AG86" s="67"/>
      <c r="AH86" s="67"/>
      <c r="AI86" s="67"/>
      <c r="AJ86" s="67"/>
      <c r="AK86" s="67"/>
      <c r="AL86" s="67"/>
      <c r="AM86" s="67"/>
      <c r="AN86" s="68"/>
      <c r="AO86" s="78"/>
      <c r="AP86" s="78"/>
      <c r="AQ86" s="78"/>
      <c r="AR86" s="78"/>
      <c r="AS86" s="78"/>
      <c r="AT86" s="78"/>
      <c r="AU86" s="78"/>
      <c r="AV86" s="78"/>
      <c r="AW86" s="79"/>
      <c r="AX86" s="79"/>
      <c r="AY86" s="79"/>
      <c r="AZ86" s="79"/>
      <c r="BA86" s="79"/>
      <c r="BB86" s="79"/>
      <c r="BC86" s="79"/>
      <c r="BD86" s="79"/>
      <c r="BE86" s="78"/>
      <c r="BF86" s="78"/>
      <c r="BG86" s="78"/>
      <c r="BH86" s="78"/>
      <c r="BI86" s="78"/>
      <c r="BJ86" s="78"/>
      <c r="BK86" s="78"/>
      <c r="BL86" s="78"/>
    </row>
    <row r="87" spans="1:64" ht="39" customHeight="1" x14ac:dyDescent="0.2">
      <c r="A87" s="61"/>
      <c r="B87" s="61"/>
      <c r="C87" s="61"/>
      <c r="D87" s="61"/>
      <c r="E87" s="61"/>
      <c r="F87" s="61"/>
      <c r="G87" s="100" t="s">
        <v>103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65" t="s">
        <v>93</v>
      </c>
      <c r="AA87" s="65"/>
      <c r="AB87" s="65"/>
      <c r="AC87" s="65"/>
      <c r="AD87" s="65"/>
      <c r="AE87" s="66" t="s">
        <v>100</v>
      </c>
      <c r="AF87" s="67"/>
      <c r="AG87" s="67"/>
      <c r="AH87" s="67"/>
      <c r="AI87" s="67"/>
      <c r="AJ87" s="67"/>
      <c r="AK87" s="67"/>
      <c r="AL87" s="67"/>
      <c r="AM87" s="67"/>
      <c r="AN87" s="68"/>
      <c r="AO87" s="69">
        <v>15</v>
      </c>
      <c r="AP87" s="69"/>
      <c r="AQ87" s="69"/>
      <c r="AR87" s="69"/>
      <c r="AS87" s="69"/>
      <c r="AT87" s="69"/>
      <c r="AU87" s="69"/>
      <c r="AV87" s="69"/>
      <c r="AW87" s="69">
        <v>0</v>
      </c>
      <c r="AX87" s="69"/>
      <c r="AY87" s="69"/>
      <c r="AZ87" s="69"/>
      <c r="BA87" s="69"/>
      <c r="BB87" s="69"/>
      <c r="BC87" s="69"/>
      <c r="BD87" s="69"/>
      <c r="BE87" s="69">
        <v>15</v>
      </c>
      <c r="BF87" s="69"/>
      <c r="BG87" s="69"/>
      <c r="BH87" s="69"/>
      <c r="BI87" s="69"/>
      <c r="BJ87" s="69"/>
      <c r="BK87" s="69"/>
      <c r="BL87" s="69"/>
    </row>
    <row r="88" spans="1:64" ht="38.25" customHeight="1" x14ac:dyDescent="0.2">
      <c r="A88" s="83"/>
      <c r="B88" s="137"/>
      <c r="C88" s="137"/>
      <c r="D88" s="137"/>
      <c r="E88" s="137"/>
      <c r="F88" s="138"/>
      <c r="G88" s="100" t="s">
        <v>104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40"/>
      <c r="Z88" s="66" t="s">
        <v>93</v>
      </c>
      <c r="AA88" s="141"/>
      <c r="AB88" s="141"/>
      <c r="AC88" s="141"/>
      <c r="AD88" s="142"/>
      <c r="AE88" s="66" t="s">
        <v>100</v>
      </c>
      <c r="AF88" s="67"/>
      <c r="AG88" s="67"/>
      <c r="AH88" s="67"/>
      <c r="AI88" s="67"/>
      <c r="AJ88" s="67"/>
      <c r="AK88" s="67"/>
      <c r="AL88" s="67"/>
      <c r="AM88" s="67"/>
      <c r="AN88" s="68"/>
      <c r="AO88" s="86">
        <v>10</v>
      </c>
      <c r="AP88" s="143"/>
      <c r="AQ88" s="143"/>
      <c r="AR88" s="143"/>
      <c r="AS88" s="143"/>
      <c r="AT88" s="143"/>
      <c r="AU88" s="143"/>
      <c r="AV88" s="144"/>
      <c r="AW88" s="86">
        <v>0</v>
      </c>
      <c r="AX88" s="143"/>
      <c r="AY88" s="143"/>
      <c r="AZ88" s="143"/>
      <c r="BA88" s="143"/>
      <c r="BB88" s="143"/>
      <c r="BC88" s="143"/>
      <c r="BD88" s="144"/>
      <c r="BE88" s="86">
        <v>10</v>
      </c>
      <c r="BF88" s="143"/>
      <c r="BG88" s="143"/>
      <c r="BH88" s="143"/>
      <c r="BI88" s="143"/>
      <c r="BJ88" s="143"/>
      <c r="BK88" s="143"/>
      <c r="BL88" s="144"/>
    </row>
    <row r="89" spans="1:64" s="32" customFormat="1" ht="14.25" customHeight="1" x14ac:dyDescent="0.2">
      <c r="A89" s="103">
        <v>3</v>
      </c>
      <c r="B89" s="145"/>
      <c r="C89" s="145"/>
      <c r="D89" s="145"/>
      <c r="E89" s="145"/>
      <c r="F89" s="146"/>
      <c r="G89" s="121" t="s">
        <v>105</v>
      </c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8"/>
      <c r="Z89" s="75"/>
      <c r="AA89" s="149"/>
      <c r="AB89" s="149"/>
      <c r="AC89" s="149"/>
      <c r="AD89" s="150"/>
      <c r="AE89" s="75"/>
      <c r="AF89" s="149"/>
      <c r="AG89" s="149"/>
      <c r="AH89" s="149"/>
      <c r="AI89" s="149"/>
      <c r="AJ89" s="149"/>
      <c r="AK89" s="149"/>
      <c r="AL89" s="149"/>
      <c r="AM89" s="149"/>
      <c r="AN89" s="150"/>
      <c r="AO89" s="96"/>
      <c r="AP89" s="151"/>
      <c r="AQ89" s="151"/>
      <c r="AR89" s="151"/>
      <c r="AS89" s="151"/>
      <c r="AT89" s="151"/>
      <c r="AU89" s="151"/>
      <c r="AV89" s="152"/>
      <c r="AW89" s="107"/>
      <c r="AX89" s="153"/>
      <c r="AY89" s="153"/>
      <c r="AZ89" s="153"/>
      <c r="BA89" s="153"/>
      <c r="BB89" s="153"/>
      <c r="BC89" s="153"/>
      <c r="BD89" s="154"/>
      <c r="BE89" s="96"/>
      <c r="BF89" s="151"/>
      <c r="BG89" s="151"/>
      <c r="BH89" s="151"/>
      <c r="BI89" s="151"/>
      <c r="BJ89" s="151"/>
      <c r="BK89" s="151"/>
      <c r="BL89" s="152"/>
    </row>
    <row r="90" spans="1:64" ht="40.5" customHeight="1" x14ac:dyDescent="0.2">
      <c r="A90" s="83"/>
      <c r="B90" s="137"/>
      <c r="C90" s="137"/>
      <c r="D90" s="137"/>
      <c r="E90" s="137"/>
      <c r="F90" s="138"/>
      <c r="G90" s="100" t="s">
        <v>106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40"/>
      <c r="Z90" s="66" t="s">
        <v>93</v>
      </c>
      <c r="AA90" s="141"/>
      <c r="AB90" s="141"/>
      <c r="AC90" s="141"/>
      <c r="AD90" s="142"/>
      <c r="AE90" s="66" t="s">
        <v>107</v>
      </c>
      <c r="AF90" s="141"/>
      <c r="AG90" s="141"/>
      <c r="AH90" s="141"/>
      <c r="AI90" s="141"/>
      <c r="AJ90" s="141"/>
      <c r="AK90" s="141"/>
      <c r="AL90" s="141"/>
      <c r="AM90" s="141"/>
      <c r="AN90" s="142"/>
      <c r="AO90" s="80">
        <f>AO84/AO87</f>
        <v>2000</v>
      </c>
      <c r="AP90" s="135"/>
      <c r="AQ90" s="135"/>
      <c r="AR90" s="135"/>
      <c r="AS90" s="135"/>
      <c r="AT90" s="135"/>
      <c r="AU90" s="135"/>
      <c r="AV90" s="136"/>
      <c r="AW90" s="86">
        <v>0</v>
      </c>
      <c r="AX90" s="143"/>
      <c r="AY90" s="143"/>
      <c r="AZ90" s="143"/>
      <c r="BA90" s="143"/>
      <c r="BB90" s="143"/>
      <c r="BC90" s="143"/>
      <c r="BD90" s="144"/>
      <c r="BE90" s="80">
        <f t="shared" ref="BE90:BE91" si="6">BE84/BE87</f>
        <v>2000</v>
      </c>
      <c r="BF90" s="135"/>
      <c r="BG90" s="135"/>
      <c r="BH90" s="135"/>
      <c r="BI90" s="135"/>
      <c r="BJ90" s="135"/>
      <c r="BK90" s="135"/>
      <c r="BL90" s="136"/>
    </row>
    <row r="91" spans="1:64" ht="17.25" customHeight="1" x14ac:dyDescent="0.2">
      <c r="A91" s="61"/>
      <c r="B91" s="61"/>
      <c r="C91" s="61"/>
      <c r="D91" s="61"/>
      <c r="E91" s="61"/>
      <c r="F91" s="61"/>
      <c r="G91" s="62" t="s">
        <v>108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65" t="s">
        <v>93</v>
      </c>
      <c r="AA91" s="65"/>
      <c r="AB91" s="65"/>
      <c r="AC91" s="65"/>
      <c r="AD91" s="65"/>
      <c r="AE91" s="66" t="s">
        <v>107</v>
      </c>
      <c r="AF91" s="67"/>
      <c r="AG91" s="67"/>
      <c r="AH91" s="67"/>
      <c r="AI91" s="67"/>
      <c r="AJ91" s="67"/>
      <c r="AK91" s="67"/>
      <c r="AL91" s="67"/>
      <c r="AM91" s="67"/>
      <c r="AN91" s="68"/>
      <c r="AO91" s="60">
        <f>AO85/AO88</f>
        <v>1000</v>
      </c>
      <c r="AP91" s="60"/>
      <c r="AQ91" s="60"/>
      <c r="AR91" s="60"/>
      <c r="AS91" s="60"/>
      <c r="AT91" s="60"/>
      <c r="AU91" s="60"/>
      <c r="AV91" s="60"/>
      <c r="AW91" s="69">
        <v>0</v>
      </c>
      <c r="AX91" s="69"/>
      <c r="AY91" s="69"/>
      <c r="AZ91" s="69"/>
      <c r="BA91" s="69"/>
      <c r="BB91" s="69"/>
      <c r="BC91" s="69"/>
      <c r="BD91" s="69"/>
      <c r="BE91" s="60">
        <f t="shared" si="6"/>
        <v>1000</v>
      </c>
      <c r="BF91" s="60"/>
      <c r="BG91" s="60"/>
      <c r="BH91" s="60"/>
      <c r="BI91" s="60"/>
      <c r="BJ91" s="60"/>
      <c r="BK91" s="60"/>
      <c r="BL91" s="60"/>
    </row>
    <row r="92" spans="1:64" s="32" customFormat="1" ht="17.25" customHeight="1" x14ac:dyDescent="0.2">
      <c r="A92" s="70">
        <v>4</v>
      </c>
      <c r="B92" s="70"/>
      <c r="C92" s="70"/>
      <c r="D92" s="70"/>
      <c r="E92" s="70"/>
      <c r="F92" s="70"/>
      <c r="G92" s="71" t="s">
        <v>109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74"/>
      <c r="AA92" s="74"/>
      <c r="AB92" s="74"/>
      <c r="AC92" s="74"/>
      <c r="AD92" s="74"/>
      <c r="AE92" s="75"/>
      <c r="AF92" s="76"/>
      <c r="AG92" s="76"/>
      <c r="AH92" s="76"/>
      <c r="AI92" s="76"/>
      <c r="AJ92" s="76"/>
      <c r="AK92" s="76"/>
      <c r="AL92" s="76"/>
      <c r="AM92" s="76"/>
      <c r="AN92" s="77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</row>
    <row r="93" spans="1:64" ht="30.75" customHeight="1" x14ac:dyDescent="0.2">
      <c r="A93" s="61"/>
      <c r="B93" s="61"/>
      <c r="C93" s="61"/>
      <c r="D93" s="61"/>
      <c r="E93" s="61"/>
      <c r="F93" s="61"/>
      <c r="G93" s="62" t="s">
        <v>110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65" t="s">
        <v>111</v>
      </c>
      <c r="AA93" s="65"/>
      <c r="AB93" s="65"/>
      <c r="AC93" s="65"/>
      <c r="AD93" s="65"/>
      <c r="AE93" s="66" t="s">
        <v>107</v>
      </c>
      <c r="AF93" s="67"/>
      <c r="AG93" s="67"/>
      <c r="AH93" s="67"/>
      <c r="AI93" s="67"/>
      <c r="AJ93" s="67"/>
      <c r="AK93" s="67"/>
      <c r="AL93" s="67"/>
      <c r="AM93" s="67"/>
      <c r="AN93" s="68"/>
      <c r="AO93" s="134">
        <v>100</v>
      </c>
      <c r="AP93" s="134"/>
      <c r="AQ93" s="134"/>
      <c r="AR93" s="134"/>
      <c r="AS93" s="134"/>
      <c r="AT93" s="134"/>
      <c r="AU93" s="134"/>
      <c r="AV93" s="134"/>
      <c r="AW93" s="69">
        <v>0</v>
      </c>
      <c r="AX93" s="69"/>
      <c r="AY93" s="69"/>
      <c r="AZ93" s="69"/>
      <c r="BA93" s="69"/>
      <c r="BB93" s="69"/>
      <c r="BC93" s="69"/>
      <c r="BD93" s="69"/>
      <c r="BE93" s="134">
        <v>100</v>
      </c>
      <c r="BF93" s="134"/>
      <c r="BG93" s="134"/>
      <c r="BH93" s="134"/>
      <c r="BI93" s="134"/>
      <c r="BJ93" s="134"/>
      <c r="BK93" s="134"/>
      <c r="BL93" s="134"/>
    </row>
    <row r="94" spans="1:64" s="32" customFormat="1" ht="18.75" customHeight="1" x14ac:dyDescent="0.2">
      <c r="A94" s="89" t="s">
        <v>112</v>
      </c>
      <c r="B94" s="89"/>
      <c r="C94" s="89"/>
      <c r="D94" s="89"/>
      <c r="E94" s="89"/>
      <c r="F94" s="89"/>
      <c r="G94" s="127" t="s">
        <v>113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  <c r="Z94" s="74" t="s">
        <v>93</v>
      </c>
      <c r="AA94" s="74"/>
      <c r="AB94" s="74"/>
      <c r="AC94" s="74"/>
      <c r="AD94" s="74"/>
      <c r="AE94" s="75" t="s">
        <v>97</v>
      </c>
      <c r="AF94" s="76"/>
      <c r="AG94" s="76"/>
      <c r="AH94" s="76"/>
      <c r="AI94" s="76"/>
      <c r="AJ94" s="76"/>
      <c r="AK94" s="76"/>
      <c r="AL94" s="76"/>
      <c r="AM94" s="76"/>
      <c r="AN94" s="77"/>
      <c r="AO94" s="78">
        <f>AO96+AO97</f>
        <v>100000</v>
      </c>
      <c r="AP94" s="78"/>
      <c r="AQ94" s="78"/>
      <c r="AR94" s="78"/>
      <c r="AS94" s="78"/>
      <c r="AT94" s="78"/>
      <c r="AU94" s="78"/>
      <c r="AV94" s="78"/>
      <c r="AW94" s="79">
        <v>0</v>
      </c>
      <c r="AX94" s="79"/>
      <c r="AY94" s="79"/>
      <c r="AZ94" s="79"/>
      <c r="BA94" s="79"/>
      <c r="BB94" s="79"/>
      <c r="BC94" s="79"/>
      <c r="BD94" s="79"/>
      <c r="BE94" s="78">
        <f>AO94</f>
        <v>100000</v>
      </c>
      <c r="BF94" s="78"/>
      <c r="BG94" s="78"/>
      <c r="BH94" s="78"/>
      <c r="BI94" s="78"/>
      <c r="BJ94" s="78"/>
      <c r="BK94" s="78"/>
      <c r="BL94" s="78"/>
    </row>
    <row r="95" spans="1:64" s="32" customFormat="1" ht="17.25" customHeight="1" x14ac:dyDescent="0.2">
      <c r="A95" s="70">
        <v>1</v>
      </c>
      <c r="B95" s="70"/>
      <c r="C95" s="70"/>
      <c r="D95" s="70"/>
      <c r="E95" s="70"/>
      <c r="F95" s="70"/>
      <c r="G95" s="71" t="s">
        <v>98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74"/>
      <c r="AA95" s="74"/>
      <c r="AB95" s="74"/>
      <c r="AC95" s="74"/>
      <c r="AD95" s="74"/>
      <c r="AE95" s="75"/>
      <c r="AF95" s="76"/>
      <c r="AG95" s="76"/>
      <c r="AH95" s="76"/>
      <c r="AI95" s="76"/>
      <c r="AJ95" s="76"/>
      <c r="AK95" s="76"/>
      <c r="AL95" s="76"/>
      <c r="AM95" s="76"/>
      <c r="AN95" s="77"/>
      <c r="AO95" s="78"/>
      <c r="AP95" s="78"/>
      <c r="AQ95" s="78"/>
      <c r="AR95" s="78"/>
      <c r="AS95" s="78"/>
      <c r="AT95" s="78"/>
      <c r="AU95" s="78"/>
      <c r="AV95" s="78"/>
      <c r="AW95" s="79"/>
      <c r="AX95" s="79"/>
      <c r="AY95" s="79"/>
      <c r="AZ95" s="79"/>
      <c r="BA95" s="79"/>
      <c r="BB95" s="79"/>
      <c r="BC95" s="79"/>
      <c r="BD95" s="79"/>
      <c r="BE95" s="78"/>
      <c r="BF95" s="78"/>
      <c r="BG95" s="78"/>
      <c r="BH95" s="78"/>
      <c r="BI95" s="78"/>
      <c r="BJ95" s="78"/>
      <c r="BK95" s="78"/>
      <c r="BL95" s="78"/>
    </row>
    <row r="96" spans="1:64" ht="39" customHeight="1" x14ac:dyDescent="0.2">
      <c r="A96" s="61"/>
      <c r="B96" s="61"/>
      <c r="C96" s="61"/>
      <c r="D96" s="61"/>
      <c r="E96" s="61"/>
      <c r="F96" s="61"/>
      <c r="G96" s="100" t="s">
        <v>114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5"/>
      <c r="Z96" s="65" t="s">
        <v>93</v>
      </c>
      <c r="AA96" s="65"/>
      <c r="AB96" s="65"/>
      <c r="AC96" s="65"/>
      <c r="AD96" s="65"/>
      <c r="AE96" s="66" t="s">
        <v>100</v>
      </c>
      <c r="AF96" s="67"/>
      <c r="AG96" s="67"/>
      <c r="AH96" s="67"/>
      <c r="AI96" s="67"/>
      <c r="AJ96" s="67"/>
      <c r="AK96" s="67"/>
      <c r="AL96" s="67"/>
      <c r="AM96" s="67"/>
      <c r="AN96" s="68"/>
      <c r="AO96" s="60">
        <v>80000</v>
      </c>
      <c r="AP96" s="60"/>
      <c r="AQ96" s="60"/>
      <c r="AR96" s="60"/>
      <c r="AS96" s="60"/>
      <c r="AT96" s="60"/>
      <c r="AU96" s="60"/>
      <c r="AV96" s="60"/>
      <c r="AW96" s="69">
        <v>0</v>
      </c>
      <c r="AX96" s="69"/>
      <c r="AY96" s="69"/>
      <c r="AZ96" s="69"/>
      <c r="BA96" s="69"/>
      <c r="BB96" s="69"/>
      <c r="BC96" s="69"/>
      <c r="BD96" s="69"/>
      <c r="BE96" s="60">
        <v>80000</v>
      </c>
      <c r="BF96" s="60"/>
      <c r="BG96" s="60"/>
      <c r="BH96" s="60"/>
      <c r="BI96" s="60"/>
      <c r="BJ96" s="60"/>
      <c r="BK96" s="60"/>
      <c r="BL96" s="60"/>
    </row>
    <row r="97" spans="1:64" ht="38.25" customHeight="1" x14ac:dyDescent="0.2">
      <c r="A97" s="61"/>
      <c r="B97" s="61"/>
      <c r="C97" s="61"/>
      <c r="D97" s="61"/>
      <c r="E97" s="61"/>
      <c r="F97" s="61"/>
      <c r="G97" s="100" t="s">
        <v>115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5"/>
      <c r="Z97" s="65" t="s">
        <v>93</v>
      </c>
      <c r="AA97" s="65"/>
      <c r="AB97" s="65"/>
      <c r="AC97" s="65"/>
      <c r="AD97" s="65"/>
      <c r="AE97" s="66" t="s">
        <v>100</v>
      </c>
      <c r="AF97" s="67"/>
      <c r="AG97" s="67"/>
      <c r="AH97" s="67"/>
      <c r="AI97" s="67"/>
      <c r="AJ97" s="67"/>
      <c r="AK97" s="67"/>
      <c r="AL97" s="67"/>
      <c r="AM97" s="67"/>
      <c r="AN97" s="68"/>
      <c r="AO97" s="60">
        <v>20000</v>
      </c>
      <c r="AP97" s="60"/>
      <c r="AQ97" s="60"/>
      <c r="AR97" s="60"/>
      <c r="AS97" s="60"/>
      <c r="AT97" s="60"/>
      <c r="AU97" s="60"/>
      <c r="AV97" s="60"/>
      <c r="AW97" s="69">
        <v>0</v>
      </c>
      <c r="AX97" s="69"/>
      <c r="AY97" s="69"/>
      <c r="AZ97" s="69"/>
      <c r="BA97" s="69"/>
      <c r="BB97" s="69"/>
      <c r="BC97" s="69"/>
      <c r="BD97" s="69"/>
      <c r="BE97" s="60">
        <v>20000</v>
      </c>
      <c r="BF97" s="60"/>
      <c r="BG97" s="60"/>
      <c r="BH97" s="60"/>
      <c r="BI97" s="60"/>
      <c r="BJ97" s="60"/>
      <c r="BK97" s="60"/>
      <c r="BL97" s="60"/>
    </row>
    <row r="98" spans="1:64" s="32" customFormat="1" ht="17.25" customHeight="1" x14ac:dyDescent="0.2">
      <c r="A98" s="70">
        <v>2</v>
      </c>
      <c r="B98" s="70"/>
      <c r="C98" s="70"/>
      <c r="D98" s="70"/>
      <c r="E98" s="70"/>
      <c r="F98" s="70"/>
      <c r="G98" s="121" t="s">
        <v>102</v>
      </c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6"/>
      <c r="Z98" s="74"/>
      <c r="AA98" s="74"/>
      <c r="AB98" s="74"/>
      <c r="AC98" s="74"/>
      <c r="AD98" s="74"/>
      <c r="AE98" s="75"/>
      <c r="AF98" s="76"/>
      <c r="AG98" s="76"/>
      <c r="AH98" s="76"/>
      <c r="AI98" s="76"/>
      <c r="AJ98" s="76"/>
      <c r="AK98" s="76"/>
      <c r="AL98" s="76"/>
      <c r="AM98" s="76"/>
      <c r="AN98" s="77"/>
      <c r="AO98" s="78"/>
      <c r="AP98" s="78"/>
      <c r="AQ98" s="78"/>
      <c r="AR98" s="78"/>
      <c r="AS98" s="78"/>
      <c r="AT98" s="78"/>
      <c r="AU98" s="78"/>
      <c r="AV98" s="78"/>
      <c r="AW98" s="79"/>
      <c r="AX98" s="79"/>
      <c r="AY98" s="79"/>
      <c r="AZ98" s="79"/>
      <c r="BA98" s="79"/>
      <c r="BB98" s="79"/>
      <c r="BC98" s="79"/>
      <c r="BD98" s="79"/>
      <c r="BE98" s="78"/>
      <c r="BF98" s="78"/>
      <c r="BG98" s="78"/>
      <c r="BH98" s="78"/>
      <c r="BI98" s="78"/>
      <c r="BJ98" s="78"/>
      <c r="BK98" s="78"/>
      <c r="BL98" s="78"/>
    </row>
    <row r="99" spans="1:64" ht="38.25" customHeight="1" x14ac:dyDescent="0.2">
      <c r="A99" s="61"/>
      <c r="B99" s="61"/>
      <c r="C99" s="61"/>
      <c r="D99" s="61"/>
      <c r="E99" s="61"/>
      <c r="F99" s="61"/>
      <c r="G99" s="100" t="s">
        <v>116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5"/>
      <c r="Z99" s="65" t="s">
        <v>93</v>
      </c>
      <c r="AA99" s="65"/>
      <c r="AB99" s="65"/>
      <c r="AC99" s="65"/>
      <c r="AD99" s="65"/>
      <c r="AE99" s="66" t="s">
        <v>100</v>
      </c>
      <c r="AF99" s="67"/>
      <c r="AG99" s="67"/>
      <c r="AH99" s="67"/>
      <c r="AI99" s="67"/>
      <c r="AJ99" s="67"/>
      <c r="AK99" s="67"/>
      <c r="AL99" s="67"/>
      <c r="AM99" s="67"/>
      <c r="AN99" s="68"/>
      <c r="AO99" s="69">
        <v>8</v>
      </c>
      <c r="AP99" s="69"/>
      <c r="AQ99" s="69"/>
      <c r="AR99" s="69"/>
      <c r="AS99" s="69"/>
      <c r="AT99" s="69"/>
      <c r="AU99" s="69"/>
      <c r="AV99" s="69"/>
      <c r="AW99" s="69">
        <v>0</v>
      </c>
      <c r="AX99" s="69"/>
      <c r="AY99" s="69"/>
      <c r="AZ99" s="69"/>
      <c r="BA99" s="69"/>
      <c r="BB99" s="69"/>
      <c r="BC99" s="69"/>
      <c r="BD99" s="69"/>
      <c r="BE99" s="69">
        <v>8</v>
      </c>
      <c r="BF99" s="69"/>
      <c r="BG99" s="69"/>
      <c r="BH99" s="69"/>
      <c r="BI99" s="69"/>
      <c r="BJ99" s="69"/>
      <c r="BK99" s="69"/>
      <c r="BL99" s="69"/>
    </row>
    <row r="100" spans="1:64" ht="42.75" customHeight="1" x14ac:dyDescent="0.2">
      <c r="A100" s="61"/>
      <c r="B100" s="61"/>
      <c r="C100" s="61"/>
      <c r="D100" s="61"/>
      <c r="E100" s="61"/>
      <c r="F100" s="61"/>
      <c r="G100" s="100" t="s">
        <v>117</v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5"/>
      <c r="Z100" s="65" t="s">
        <v>93</v>
      </c>
      <c r="AA100" s="65"/>
      <c r="AB100" s="65"/>
      <c r="AC100" s="65"/>
      <c r="AD100" s="65"/>
      <c r="AE100" s="66" t="s">
        <v>100</v>
      </c>
      <c r="AF100" s="67"/>
      <c r="AG100" s="67"/>
      <c r="AH100" s="67"/>
      <c r="AI100" s="67"/>
      <c r="AJ100" s="67"/>
      <c r="AK100" s="67"/>
      <c r="AL100" s="67"/>
      <c r="AM100" s="67"/>
      <c r="AN100" s="68"/>
      <c r="AO100" s="69">
        <v>10</v>
      </c>
      <c r="AP100" s="69"/>
      <c r="AQ100" s="69"/>
      <c r="AR100" s="69"/>
      <c r="AS100" s="69"/>
      <c r="AT100" s="69"/>
      <c r="AU100" s="69"/>
      <c r="AV100" s="69"/>
      <c r="AW100" s="69">
        <v>0</v>
      </c>
      <c r="AX100" s="69"/>
      <c r="AY100" s="69"/>
      <c r="AZ100" s="69"/>
      <c r="BA100" s="69"/>
      <c r="BB100" s="69"/>
      <c r="BC100" s="69"/>
      <c r="BD100" s="69"/>
      <c r="BE100" s="69">
        <v>10</v>
      </c>
      <c r="BF100" s="69"/>
      <c r="BG100" s="69"/>
      <c r="BH100" s="69"/>
      <c r="BI100" s="69"/>
      <c r="BJ100" s="69"/>
      <c r="BK100" s="69"/>
      <c r="BL100" s="69"/>
    </row>
    <row r="101" spans="1:64" s="32" customFormat="1" ht="17.25" customHeight="1" x14ac:dyDescent="0.2">
      <c r="A101" s="70">
        <v>3</v>
      </c>
      <c r="B101" s="70"/>
      <c r="C101" s="70"/>
      <c r="D101" s="70"/>
      <c r="E101" s="70"/>
      <c r="F101" s="70"/>
      <c r="G101" s="121" t="s">
        <v>105</v>
      </c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6"/>
      <c r="Z101" s="74"/>
      <c r="AA101" s="74"/>
      <c r="AB101" s="74"/>
      <c r="AC101" s="74"/>
      <c r="AD101" s="74"/>
      <c r="AE101" s="75"/>
      <c r="AF101" s="76"/>
      <c r="AG101" s="76"/>
      <c r="AH101" s="76"/>
      <c r="AI101" s="76"/>
      <c r="AJ101" s="76"/>
      <c r="AK101" s="76"/>
      <c r="AL101" s="76"/>
      <c r="AM101" s="76"/>
      <c r="AN101" s="77"/>
      <c r="AO101" s="78"/>
      <c r="AP101" s="78"/>
      <c r="AQ101" s="78"/>
      <c r="AR101" s="78"/>
      <c r="AS101" s="78"/>
      <c r="AT101" s="78"/>
      <c r="AU101" s="78"/>
      <c r="AV101" s="78"/>
      <c r="AW101" s="79"/>
      <c r="AX101" s="79"/>
      <c r="AY101" s="79"/>
      <c r="AZ101" s="79"/>
      <c r="BA101" s="79"/>
      <c r="BB101" s="79"/>
      <c r="BC101" s="79"/>
      <c r="BD101" s="79"/>
      <c r="BE101" s="78"/>
      <c r="BF101" s="78"/>
      <c r="BG101" s="78"/>
      <c r="BH101" s="78"/>
      <c r="BI101" s="78"/>
      <c r="BJ101" s="78"/>
      <c r="BK101" s="78"/>
      <c r="BL101" s="78"/>
    </row>
    <row r="102" spans="1:64" ht="17.25" customHeight="1" x14ac:dyDescent="0.2">
      <c r="A102" s="61"/>
      <c r="B102" s="61"/>
      <c r="C102" s="61"/>
      <c r="D102" s="61"/>
      <c r="E102" s="61"/>
      <c r="F102" s="61"/>
      <c r="G102" s="100" t="s">
        <v>118</v>
      </c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5"/>
      <c r="Z102" s="65" t="s">
        <v>93</v>
      </c>
      <c r="AA102" s="65"/>
      <c r="AB102" s="65"/>
      <c r="AC102" s="65"/>
      <c r="AD102" s="65"/>
      <c r="AE102" s="66" t="s">
        <v>119</v>
      </c>
      <c r="AF102" s="67"/>
      <c r="AG102" s="67"/>
      <c r="AH102" s="67"/>
      <c r="AI102" s="67"/>
      <c r="AJ102" s="67"/>
      <c r="AK102" s="67"/>
      <c r="AL102" s="67"/>
      <c r="AM102" s="67"/>
      <c r="AN102" s="68"/>
      <c r="AO102" s="60">
        <f>AO96/AO99</f>
        <v>10000</v>
      </c>
      <c r="AP102" s="60"/>
      <c r="AQ102" s="60"/>
      <c r="AR102" s="60"/>
      <c r="AS102" s="60"/>
      <c r="AT102" s="60"/>
      <c r="AU102" s="60"/>
      <c r="AV102" s="60"/>
      <c r="AW102" s="69">
        <v>0</v>
      </c>
      <c r="AX102" s="69"/>
      <c r="AY102" s="69"/>
      <c r="AZ102" s="69"/>
      <c r="BA102" s="69"/>
      <c r="BB102" s="69"/>
      <c r="BC102" s="69"/>
      <c r="BD102" s="69"/>
      <c r="BE102" s="60">
        <f t="shared" ref="BE102:BE103" si="7">BE96/BE99</f>
        <v>10000</v>
      </c>
      <c r="BF102" s="60"/>
      <c r="BG102" s="60"/>
      <c r="BH102" s="60"/>
      <c r="BI102" s="60"/>
      <c r="BJ102" s="60"/>
      <c r="BK102" s="60"/>
      <c r="BL102" s="60"/>
    </row>
    <row r="103" spans="1:64" ht="16.5" customHeight="1" x14ac:dyDescent="0.2">
      <c r="A103" s="61"/>
      <c r="B103" s="61"/>
      <c r="C103" s="61"/>
      <c r="D103" s="61"/>
      <c r="E103" s="61"/>
      <c r="F103" s="61"/>
      <c r="G103" s="100" t="s">
        <v>120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5"/>
      <c r="Z103" s="65" t="s">
        <v>93</v>
      </c>
      <c r="AA103" s="65"/>
      <c r="AB103" s="65"/>
      <c r="AC103" s="65"/>
      <c r="AD103" s="65"/>
      <c r="AE103" s="66" t="s">
        <v>119</v>
      </c>
      <c r="AF103" s="67"/>
      <c r="AG103" s="67"/>
      <c r="AH103" s="67"/>
      <c r="AI103" s="67"/>
      <c r="AJ103" s="67"/>
      <c r="AK103" s="67"/>
      <c r="AL103" s="67"/>
      <c r="AM103" s="67"/>
      <c r="AN103" s="68"/>
      <c r="AO103" s="60">
        <f>AO97/AO100</f>
        <v>2000</v>
      </c>
      <c r="AP103" s="60"/>
      <c r="AQ103" s="60"/>
      <c r="AR103" s="60"/>
      <c r="AS103" s="60"/>
      <c r="AT103" s="60"/>
      <c r="AU103" s="60"/>
      <c r="AV103" s="60"/>
      <c r="AW103" s="69">
        <v>0</v>
      </c>
      <c r="AX103" s="69"/>
      <c r="AY103" s="69"/>
      <c r="AZ103" s="69"/>
      <c r="BA103" s="69"/>
      <c r="BB103" s="69"/>
      <c r="BC103" s="69"/>
      <c r="BD103" s="69"/>
      <c r="BE103" s="60">
        <f t="shared" si="7"/>
        <v>2000</v>
      </c>
      <c r="BF103" s="60"/>
      <c r="BG103" s="60"/>
      <c r="BH103" s="60"/>
      <c r="BI103" s="60"/>
      <c r="BJ103" s="60"/>
      <c r="BK103" s="60"/>
      <c r="BL103" s="60"/>
    </row>
    <row r="104" spans="1:64" ht="17.25" customHeight="1" x14ac:dyDescent="0.2">
      <c r="A104" s="70">
        <v>4</v>
      </c>
      <c r="B104" s="70"/>
      <c r="C104" s="70"/>
      <c r="D104" s="70"/>
      <c r="E104" s="70"/>
      <c r="F104" s="70"/>
      <c r="G104" s="121" t="s">
        <v>109</v>
      </c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6"/>
      <c r="Z104" s="65"/>
      <c r="AA104" s="65"/>
      <c r="AB104" s="65"/>
      <c r="AC104" s="65"/>
      <c r="AD104" s="65"/>
      <c r="AE104" s="66"/>
      <c r="AF104" s="67"/>
      <c r="AG104" s="67"/>
      <c r="AH104" s="67"/>
      <c r="AI104" s="67"/>
      <c r="AJ104" s="67"/>
      <c r="AK104" s="67"/>
      <c r="AL104" s="67"/>
      <c r="AM104" s="67"/>
      <c r="AN104" s="68"/>
      <c r="AO104" s="60"/>
      <c r="AP104" s="60"/>
      <c r="AQ104" s="60"/>
      <c r="AR104" s="60"/>
      <c r="AS104" s="60"/>
      <c r="AT104" s="60"/>
      <c r="AU104" s="60"/>
      <c r="AV104" s="60"/>
      <c r="AW104" s="69"/>
      <c r="AX104" s="69"/>
      <c r="AY104" s="69"/>
      <c r="AZ104" s="69"/>
      <c r="BA104" s="69"/>
      <c r="BB104" s="69"/>
      <c r="BC104" s="69"/>
      <c r="BD104" s="69"/>
      <c r="BE104" s="60"/>
      <c r="BF104" s="60"/>
      <c r="BG104" s="60"/>
      <c r="BH104" s="60"/>
      <c r="BI104" s="60"/>
      <c r="BJ104" s="60"/>
      <c r="BK104" s="60"/>
      <c r="BL104" s="60"/>
    </row>
    <row r="105" spans="1:64" ht="30.75" customHeight="1" x14ac:dyDescent="0.2">
      <c r="A105" s="61"/>
      <c r="B105" s="61"/>
      <c r="C105" s="61"/>
      <c r="D105" s="61"/>
      <c r="E105" s="61"/>
      <c r="F105" s="61"/>
      <c r="G105" s="100" t="s">
        <v>121</v>
      </c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5"/>
      <c r="Z105" s="65" t="s">
        <v>111</v>
      </c>
      <c r="AA105" s="65"/>
      <c r="AB105" s="65"/>
      <c r="AC105" s="65"/>
      <c r="AD105" s="65"/>
      <c r="AE105" s="66" t="s">
        <v>119</v>
      </c>
      <c r="AF105" s="67"/>
      <c r="AG105" s="67"/>
      <c r="AH105" s="67"/>
      <c r="AI105" s="67"/>
      <c r="AJ105" s="67"/>
      <c r="AK105" s="67"/>
      <c r="AL105" s="67"/>
      <c r="AM105" s="67"/>
      <c r="AN105" s="68"/>
      <c r="AO105" s="60">
        <v>100</v>
      </c>
      <c r="AP105" s="60"/>
      <c r="AQ105" s="60"/>
      <c r="AR105" s="60"/>
      <c r="AS105" s="60"/>
      <c r="AT105" s="60"/>
      <c r="AU105" s="60"/>
      <c r="AV105" s="60"/>
      <c r="AW105" s="69">
        <v>0</v>
      </c>
      <c r="AX105" s="69"/>
      <c r="AY105" s="69"/>
      <c r="AZ105" s="69"/>
      <c r="BA105" s="69"/>
      <c r="BB105" s="69"/>
      <c r="BC105" s="69"/>
      <c r="BD105" s="69"/>
      <c r="BE105" s="60">
        <v>100</v>
      </c>
      <c r="BF105" s="60"/>
      <c r="BG105" s="60"/>
      <c r="BH105" s="60"/>
      <c r="BI105" s="60"/>
      <c r="BJ105" s="60"/>
      <c r="BK105" s="60"/>
      <c r="BL105" s="60"/>
    </row>
    <row r="106" spans="1:64" s="32" customFormat="1" ht="18" customHeight="1" x14ac:dyDescent="0.2">
      <c r="A106" s="89" t="s">
        <v>122</v>
      </c>
      <c r="B106" s="89"/>
      <c r="C106" s="89"/>
      <c r="D106" s="89"/>
      <c r="E106" s="89"/>
      <c r="F106" s="89"/>
      <c r="G106" s="104" t="s">
        <v>123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4" t="s">
        <v>93</v>
      </c>
      <c r="AA106" s="74"/>
      <c r="AB106" s="74"/>
      <c r="AC106" s="74"/>
      <c r="AD106" s="74"/>
      <c r="AE106" s="75" t="s">
        <v>97</v>
      </c>
      <c r="AF106" s="76"/>
      <c r="AG106" s="76"/>
      <c r="AH106" s="76"/>
      <c r="AI106" s="76"/>
      <c r="AJ106" s="76"/>
      <c r="AK106" s="76"/>
      <c r="AL106" s="76"/>
      <c r="AM106" s="76"/>
      <c r="AN106" s="77"/>
      <c r="AO106" s="78">
        <v>40000</v>
      </c>
      <c r="AP106" s="78"/>
      <c r="AQ106" s="78"/>
      <c r="AR106" s="78"/>
      <c r="AS106" s="78"/>
      <c r="AT106" s="78"/>
      <c r="AU106" s="78"/>
      <c r="AV106" s="78"/>
      <c r="AW106" s="79">
        <v>0</v>
      </c>
      <c r="AX106" s="79"/>
      <c r="AY106" s="79"/>
      <c r="AZ106" s="79"/>
      <c r="BA106" s="79"/>
      <c r="BB106" s="79"/>
      <c r="BC106" s="79"/>
      <c r="BD106" s="79"/>
      <c r="BE106" s="78">
        <v>40000</v>
      </c>
      <c r="BF106" s="78"/>
      <c r="BG106" s="78"/>
      <c r="BH106" s="78"/>
      <c r="BI106" s="78"/>
      <c r="BJ106" s="78"/>
      <c r="BK106" s="78"/>
      <c r="BL106" s="78"/>
    </row>
    <row r="107" spans="1:64" s="32" customFormat="1" ht="16.5" customHeight="1" x14ac:dyDescent="0.2">
      <c r="A107" s="70">
        <v>1</v>
      </c>
      <c r="B107" s="70"/>
      <c r="C107" s="70"/>
      <c r="D107" s="70"/>
      <c r="E107" s="70"/>
      <c r="F107" s="70"/>
      <c r="G107" s="121" t="s">
        <v>98</v>
      </c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6"/>
      <c r="Z107" s="74"/>
      <c r="AA107" s="74"/>
      <c r="AB107" s="74"/>
      <c r="AC107" s="74"/>
      <c r="AD107" s="74"/>
      <c r="AE107" s="75"/>
      <c r="AF107" s="76"/>
      <c r="AG107" s="76"/>
      <c r="AH107" s="76"/>
      <c r="AI107" s="76"/>
      <c r="AJ107" s="76"/>
      <c r="AK107" s="76"/>
      <c r="AL107" s="76"/>
      <c r="AM107" s="76"/>
      <c r="AN107" s="77"/>
      <c r="AO107" s="78"/>
      <c r="AP107" s="78"/>
      <c r="AQ107" s="78"/>
      <c r="AR107" s="78"/>
      <c r="AS107" s="78"/>
      <c r="AT107" s="78"/>
      <c r="AU107" s="78"/>
      <c r="AV107" s="78"/>
      <c r="AW107" s="79"/>
      <c r="AX107" s="79"/>
      <c r="AY107" s="79"/>
      <c r="AZ107" s="79"/>
      <c r="BA107" s="79"/>
      <c r="BB107" s="79"/>
      <c r="BC107" s="79"/>
      <c r="BD107" s="79"/>
      <c r="BE107" s="78"/>
      <c r="BF107" s="78"/>
      <c r="BG107" s="78"/>
      <c r="BH107" s="78"/>
      <c r="BI107" s="78"/>
      <c r="BJ107" s="78"/>
      <c r="BK107" s="78"/>
      <c r="BL107" s="78"/>
    </row>
    <row r="108" spans="1:64" ht="38.25" customHeight="1" x14ac:dyDescent="0.2">
      <c r="A108" s="61"/>
      <c r="B108" s="61"/>
      <c r="C108" s="61"/>
      <c r="D108" s="61"/>
      <c r="E108" s="61"/>
      <c r="F108" s="61"/>
      <c r="G108" s="100" t="s">
        <v>124</v>
      </c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5"/>
      <c r="Z108" s="65" t="s">
        <v>93</v>
      </c>
      <c r="AA108" s="65"/>
      <c r="AB108" s="65"/>
      <c r="AC108" s="65"/>
      <c r="AD108" s="65"/>
      <c r="AE108" s="66" t="s">
        <v>100</v>
      </c>
      <c r="AF108" s="67"/>
      <c r="AG108" s="67"/>
      <c r="AH108" s="67"/>
      <c r="AI108" s="67"/>
      <c r="AJ108" s="67"/>
      <c r="AK108" s="67"/>
      <c r="AL108" s="67"/>
      <c r="AM108" s="67"/>
      <c r="AN108" s="68"/>
      <c r="AO108" s="60">
        <v>30000</v>
      </c>
      <c r="AP108" s="60"/>
      <c r="AQ108" s="60"/>
      <c r="AR108" s="60"/>
      <c r="AS108" s="60"/>
      <c r="AT108" s="60"/>
      <c r="AU108" s="60"/>
      <c r="AV108" s="60"/>
      <c r="AW108" s="69">
        <v>0</v>
      </c>
      <c r="AX108" s="69"/>
      <c r="AY108" s="69"/>
      <c r="AZ108" s="69"/>
      <c r="BA108" s="69"/>
      <c r="BB108" s="69"/>
      <c r="BC108" s="69"/>
      <c r="BD108" s="69"/>
      <c r="BE108" s="60">
        <v>30000</v>
      </c>
      <c r="BF108" s="60"/>
      <c r="BG108" s="60"/>
      <c r="BH108" s="60"/>
      <c r="BI108" s="60"/>
      <c r="BJ108" s="60"/>
      <c r="BK108" s="60"/>
      <c r="BL108" s="60"/>
    </row>
    <row r="109" spans="1:64" ht="39.75" customHeight="1" x14ac:dyDescent="0.2">
      <c r="A109" s="61"/>
      <c r="B109" s="61"/>
      <c r="C109" s="61"/>
      <c r="D109" s="61"/>
      <c r="E109" s="61"/>
      <c r="F109" s="61"/>
      <c r="G109" s="100" t="s">
        <v>125</v>
      </c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5"/>
      <c r="Z109" s="65" t="s">
        <v>93</v>
      </c>
      <c r="AA109" s="65"/>
      <c r="AB109" s="65"/>
      <c r="AC109" s="65"/>
      <c r="AD109" s="65"/>
      <c r="AE109" s="66" t="s">
        <v>100</v>
      </c>
      <c r="AF109" s="67"/>
      <c r="AG109" s="67"/>
      <c r="AH109" s="67"/>
      <c r="AI109" s="67"/>
      <c r="AJ109" s="67"/>
      <c r="AK109" s="67"/>
      <c r="AL109" s="67"/>
      <c r="AM109" s="67"/>
      <c r="AN109" s="68"/>
      <c r="AO109" s="60">
        <v>10000</v>
      </c>
      <c r="AP109" s="60"/>
      <c r="AQ109" s="60"/>
      <c r="AR109" s="60"/>
      <c r="AS109" s="60"/>
      <c r="AT109" s="60"/>
      <c r="AU109" s="60"/>
      <c r="AV109" s="60"/>
      <c r="AW109" s="69">
        <v>0</v>
      </c>
      <c r="AX109" s="69"/>
      <c r="AY109" s="69"/>
      <c r="AZ109" s="69"/>
      <c r="BA109" s="69"/>
      <c r="BB109" s="69"/>
      <c r="BC109" s="69"/>
      <c r="BD109" s="69"/>
      <c r="BE109" s="60">
        <v>10000</v>
      </c>
      <c r="BF109" s="60"/>
      <c r="BG109" s="60"/>
      <c r="BH109" s="60"/>
      <c r="BI109" s="60"/>
      <c r="BJ109" s="60"/>
      <c r="BK109" s="60"/>
      <c r="BL109" s="60"/>
    </row>
    <row r="110" spans="1:64" s="32" customFormat="1" ht="18" customHeight="1" x14ac:dyDescent="0.2">
      <c r="A110" s="70">
        <v>2</v>
      </c>
      <c r="B110" s="70"/>
      <c r="C110" s="70"/>
      <c r="D110" s="70"/>
      <c r="E110" s="70"/>
      <c r="F110" s="70"/>
      <c r="G110" s="121" t="s">
        <v>102</v>
      </c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6"/>
      <c r="Z110" s="74"/>
      <c r="AA110" s="74"/>
      <c r="AB110" s="74"/>
      <c r="AC110" s="74"/>
      <c r="AD110" s="74"/>
      <c r="AE110" s="75"/>
      <c r="AF110" s="76"/>
      <c r="AG110" s="76"/>
      <c r="AH110" s="76"/>
      <c r="AI110" s="76"/>
      <c r="AJ110" s="76"/>
      <c r="AK110" s="76"/>
      <c r="AL110" s="76"/>
      <c r="AM110" s="76"/>
      <c r="AN110" s="77"/>
      <c r="AO110" s="78"/>
      <c r="AP110" s="78"/>
      <c r="AQ110" s="78"/>
      <c r="AR110" s="78"/>
      <c r="AS110" s="78"/>
      <c r="AT110" s="78"/>
      <c r="AU110" s="78"/>
      <c r="AV110" s="78"/>
      <c r="AW110" s="79"/>
      <c r="AX110" s="79"/>
      <c r="AY110" s="79"/>
      <c r="AZ110" s="79"/>
      <c r="BA110" s="79"/>
      <c r="BB110" s="79"/>
      <c r="BC110" s="79"/>
      <c r="BD110" s="79"/>
      <c r="BE110" s="78"/>
      <c r="BF110" s="78"/>
      <c r="BG110" s="78"/>
      <c r="BH110" s="78"/>
      <c r="BI110" s="78"/>
      <c r="BJ110" s="78"/>
      <c r="BK110" s="78"/>
      <c r="BL110" s="78"/>
    </row>
    <row r="111" spans="1:64" ht="38.25" customHeight="1" x14ac:dyDescent="0.2">
      <c r="A111" s="61"/>
      <c r="B111" s="61"/>
      <c r="C111" s="61"/>
      <c r="D111" s="61"/>
      <c r="E111" s="61"/>
      <c r="F111" s="61"/>
      <c r="G111" s="100" t="s">
        <v>126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5"/>
      <c r="Z111" s="65" t="s">
        <v>93</v>
      </c>
      <c r="AA111" s="65"/>
      <c r="AB111" s="65"/>
      <c r="AC111" s="65"/>
      <c r="AD111" s="65"/>
      <c r="AE111" s="66" t="s">
        <v>100</v>
      </c>
      <c r="AF111" s="67"/>
      <c r="AG111" s="67"/>
      <c r="AH111" s="67"/>
      <c r="AI111" s="67"/>
      <c r="AJ111" s="67"/>
      <c r="AK111" s="67"/>
      <c r="AL111" s="67"/>
      <c r="AM111" s="67"/>
      <c r="AN111" s="68"/>
      <c r="AO111" s="69">
        <v>14</v>
      </c>
      <c r="AP111" s="69"/>
      <c r="AQ111" s="69"/>
      <c r="AR111" s="69"/>
      <c r="AS111" s="69"/>
      <c r="AT111" s="69"/>
      <c r="AU111" s="69"/>
      <c r="AV111" s="69"/>
      <c r="AW111" s="69">
        <v>0</v>
      </c>
      <c r="AX111" s="69"/>
      <c r="AY111" s="69"/>
      <c r="AZ111" s="69"/>
      <c r="BA111" s="69"/>
      <c r="BB111" s="69"/>
      <c r="BC111" s="69"/>
      <c r="BD111" s="69"/>
      <c r="BE111" s="69">
        <v>14</v>
      </c>
      <c r="BF111" s="69"/>
      <c r="BG111" s="69"/>
      <c r="BH111" s="69"/>
      <c r="BI111" s="69"/>
      <c r="BJ111" s="69"/>
      <c r="BK111" s="69"/>
      <c r="BL111" s="69"/>
    </row>
    <row r="112" spans="1:64" s="32" customFormat="1" ht="17.25" customHeight="1" x14ac:dyDescent="0.2">
      <c r="A112" s="70">
        <v>3</v>
      </c>
      <c r="B112" s="70"/>
      <c r="C112" s="70"/>
      <c r="D112" s="70"/>
      <c r="E112" s="70"/>
      <c r="F112" s="70"/>
      <c r="G112" s="121" t="s">
        <v>105</v>
      </c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6"/>
      <c r="Z112" s="74"/>
      <c r="AA112" s="74"/>
      <c r="AB112" s="74"/>
      <c r="AC112" s="74"/>
      <c r="AD112" s="74"/>
      <c r="AE112" s="75"/>
      <c r="AF112" s="76"/>
      <c r="AG112" s="76"/>
      <c r="AH112" s="76"/>
      <c r="AI112" s="76"/>
      <c r="AJ112" s="76"/>
      <c r="AK112" s="76"/>
      <c r="AL112" s="76"/>
      <c r="AM112" s="76"/>
      <c r="AN112" s="77"/>
      <c r="AO112" s="78"/>
      <c r="AP112" s="78"/>
      <c r="AQ112" s="78"/>
      <c r="AR112" s="78"/>
      <c r="AS112" s="78"/>
      <c r="AT112" s="78"/>
      <c r="AU112" s="78"/>
      <c r="AV112" s="78"/>
      <c r="AW112" s="79"/>
      <c r="AX112" s="79"/>
      <c r="AY112" s="79"/>
      <c r="AZ112" s="79"/>
      <c r="BA112" s="79"/>
      <c r="BB112" s="79"/>
      <c r="BC112" s="79"/>
      <c r="BD112" s="79"/>
      <c r="BE112" s="78"/>
      <c r="BF112" s="78"/>
      <c r="BG112" s="78"/>
      <c r="BH112" s="78"/>
      <c r="BI112" s="78"/>
      <c r="BJ112" s="78"/>
      <c r="BK112" s="78"/>
      <c r="BL112" s="78"/>
    </row>
    <row r="113" spans="1:64" ht="32.25" customHeight="1" x14ac:dyDescent="0.2">
      <c r="A113" s="61"/>
      <c r="B113" s="61"/>
      <c r="C113" s="61"/>
      <c r="D113" s="61"/>
      <c r="E113" s="61"/>
      <c r="F113" s="61"/>
      <c r="G113" s="100" t="s">
        <v>127</v>
      </c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5"/>
      <c r="Z113" s="65" t="s">
        <v>93</v>
      </c>
      <c r="AA113" s="65"/>
      <c r="AB113" s="65"/>
      <c r="AC113" s="65"/>
      <c r="AD113" s="65"/>
      <c r="AE113" s="66" t="s">
        <v>107</v>
      </c>
      <c r="AF113" s="67"/>
      <c r="AG113" s="67"/>
      <c r="AH113" s="67"/>
      <c r="AI113" s="67"/>
      <c r="AJ113" s="67"/>
      <c r="AK113" s="67"/>
      <c r="AL113" s="67"/>
      <c r="AM113" s="67"/>
      <c r="AN113" s="68"/>
      <c r="AO113" s="60">
        <f>AO108/AO111</f>
        <v>2142.8571428571427</v>
      </c>
      <c r="AP113" s="60"/>
      <c r="AQ113" s="60"/>
      <c r="AR113" s="60"/>
      <c r="AS113" s="60"/>
      <c r="AT113" s="60"/>
      <c r="AU113" s="60"/>
      <c r="AV113" s="60"/>
      <c r="AW113" s="69">
        <v>0</v>
      </c>
      <c r="AX113" s="69"/>
      <c r="AY113" s="69"/>
      <c r="AZ113" s="69"/>
      <c r="BA113" s="69"/>
      <c r="BB113" s="69"/>
      <c r="BC113" s="69"/>
      <c r="BD113" s="69"/>
      <c r="BE113" s="60">
        <f t="shared" ref="BE113" si="8">BE108/BE111</f>
        <v>2142.8571428571427</v>
      </c>
      <c r="BF113" s="60"/>
      <c r="BG113" s="60"/>
      <c r="BH113" s="60"/>
      <c r="BI113" s="60"/>
      <c r="BJ113" s="60"/>
      <c r="BK113" s="60"/>
      <c r="BL113" s="60"/>
    </row>
    <row r="114" spans="1:64" ht="18.75" customHeight="1" x14ac:dyDescent="0.2">
      <c r="A114" s="61"/>
      <c r="B114" s="61"/>
      <c r="C114" s="61"/>
      <c r="D114" s="61"/>
      <c r="E114" s="61"/>
      <c r="F114" s="61"/>
      <c r="G114" s="100" t="s">
        <v>108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5"/>
      <c r="Z114" s="65"/>
      <c r="AA114" s="65"/>
      <c r="AB114" s="65"/>
      <c r="AC114" s="65"/>
      <c r="AD114" s="65"/>
      <c r="AE114" s="66" t="s">
        <v>107</v>
      </c>
      <c r="AF114" s="67"/>
      <c r="AG114" s="67"/>
      <c r="AH114" s="67"/>
      <c r="AI114" s="67"/>
      <c r="AJ114" s="67"/>
      <c r="AK114" s="67"/>
      <c r="AL114" s="67"/>
      <c r="AM114" s="67"/>
      <c r="AN114" s="68"/>
      <c r="AO114" s="60">
        <f>AO109/AO111</f>
        <v>714.28571428571433</v>
      </c>
      <c r="AP114" s="60"/>
      <c r="AQ114" s="60"/>
      <c r="AR114" s="60"/>
      <c r="AS114" s="60"/>
      <c r="AT114" s="60"/>
      <c r="AU114" s="60"/>
      <c r="AV114" s="60"/>
      <c r="AW114" s="60">
        <v>0</v>
      </c>
      <c r="AX114" s="60"/>
      <c r="AY114" s="60"/>
      <c r="AZ114" s="60"/>
      <c r="BA114" s="60"/>
      <c r="BB114" s="60"/>
      <c r="BC114" s="60"/>
      <c r="BD114" s="60"/>
      <c r="BE114" s="60">
        <f t="shared" ref="BE114" si="9">BE109/BE111</f>
        <v>714.28571428571433</v>
      </c>
      <c r="BF114" s="60"/>
      <c r="BG114" s="60"/>
      <c r="BH114" s="60"/>
      <c r="BI114" s="60"/>
      <c r="BJ114" s="60"/>
      <c r="BK114" s="60"/>
      <c r="BL114" s="60"/>
    </row>
    <row r="115" spans="1:64" s="32" customFormat="1" ht="18" customHeight="1" x14ac:dyDescent="0.2">
      <c r="A115" s="70">
        <v>4</v>
      </c>
      <c r="B115" s="70"/>
      <c r="C115" s="70"/>
      <c r="D115" s="70"/>
      <c r="E115" s="70"/>
      <c r="F115" s="70"/>
      <c r="G115" s="121" t="s">
        <v>128</v>
      </c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6"/>
      <c r="Z115" s="74"/>
      <c r="AA115" s="74"/>
      <c r="AB115" s="74"/>
      <c r="AC115" s="74"/>
      <c r="AD115" s="74"/>
      <c r="AE115" s="75"/>
      <c r="AF115" s="76"/>
      <c r="AG115" s="76"/>
      <c r="AH115" s="76"/>
      <c r="AI115" s="76"/>
      <c r="AJ115" s="76"/>
      <c r="AK115" s="76"/>
      <c r="AL115" s="76"/>
      <c r="AM115" s="76"/>
      <c r="AN115" s="77"/>
      <c r="AO115" s="78"/>
      <c r="AP115" s="78"/>
      <c r="AQ115" s="78"/>
      <c r="AR115" s="78"/>
      <c r="AS115" s="78"/>
      <c r="AT115" s="78"/>
      <c r="AU115" s="78"/>
      <c r="AV115" s="78"/>
      <c r="AW115" s="79"/>
      <c r="AX115" s="79"/>
      <c r="AY115" s="79"/>
      <c r="AZ115" s="79"/>
      <c r="BA115" s="79"/>
      <c r="BB115" s="79"/>
      <c r="BC115" s="79"/>
      <c r="BD115" s="79"/>
      <c r="BE115" s="78"/>
      <c r="BF115" s="78"/>
      <c r="BG115" s="78"/>
      <c r="BH115" s="78"/>
      <c r="BI115" s="78"/>
      <c r="BJ115" s="78"/>
      <c r="BK115" s="78"/>
      <c r="BL115" s="78"/>
    </row>
    <row r="116" spans="1:64" ht="38.25" customHeight="1" x14ac:dyDescent="0.2">
      <c r="A116" s="61"/>
      <c r="B116" s="61"/>
      <c r="C116" s="61"/>
      <c r="D116" s="61"/>
      <c r="E116" s="61"/>
      <c r="F116" s="61"/>
      <c r="G116" s="100" t="s">
        <v>129</v>
      </c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5"/>
      <c r="Z116" s="65" t="s">
        <v>111</v>
      </c>
      <c r="AA116" s="65"/>
      <c r="AB116" s="65"/>
      <c r="AC116" s="65"/>
      <c r="AD116" s="65"/>
      <c r="AE116" s="66" t="s">
        <v>107</v>
      </c>
      <c r="AF116" s="67"/>
      <c r="AG116" s="67"/>
      <c r="AH116" s="67"/>
      <c r="AI116" s="67"/>
      <c r="AJ116" s="67"/>
      <c r="AK116" s="67"/>
      <c r="AL116" s="67"/>
      <c r="AM116" s="67"/>
      <c r="AN116" s="68"/>
      <c r="AO116" s="60">
        <v>100</v>
      </c>
      <c r="AP116" s="60"/>
      <c r="AQ116" s="60"/>
      <c r="AR116" s="60"/>
      <c r="AS116" s="60"/>
      <c r="AT116" s="60"/>
      <c r="AU116" s="60"/>
      <c r="AV116" s="60"/>
      <c r="AW116" s="69">
        <v>0</v>
      </c>
      <c r="AX116" s="69"/>
      <c r="AY116" s="69"/>
      <c r="AZ116" s="69"/>
      <c r="BA116" s="69"/>
      <c r="BB116" s="69"/>
      <c r="BC116" s="69"/>
      <c r="BD116" s="69"/>
      <c r="BE116" s="60">
        <v>100</v>
      </c>
      <c r="BF116" s="60"/>
      <c r="BG116" s="60"/>
      <c r="BH116" s="60"/>
      <c r="BI116" s="60"/>
      <c r="BJ116" s="60"/>
      <c r="BK116" s="60"/>
      <c r="BL116" s="60"/>
    </row>
    <row r="117" spans="1:64" s="32" customFormat="1" ht="31.5" customHeight="1" x14ac:dyDescent="0.2">
      <c r="A117" s="89" t="s">
        <v>130</v>
      </c>
      <c r="B117" s="89"/>
      <c r="C117" s="89"/>
      <c r="D117" s="89"/>
      <c r="E117" s="89"/>
      <c r="F117" s="89"/>
      <c r="G117" s="133" t="s">
        <v>131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74" t="s">
        <v>93</v>
      </c>
      <c r="AA117" s="74"/>
      <c r="AB117" s="74"/>
      <c r="AC117" s="74"/>
      <c r="AD117" s="74"/>
      <c r="AE117" s="75" t="s">
        <v>97</v>
      </c>
      <c r="AF117" s="76"/>
      <c r="AG117" s="76"/>
      <c r="AH117" s="76"/>
      <c r="AI117" s="76"/>
      <c r="AJ117" s="76"/>
      <c r="AK117" s="76"/>
      <c r="AL117" s="76"/>
      <c r="AM117" s="76"/>
      <c r="AN117" s="77"/>
      <c r="AO117" s="78">
        <f>AO119+AO127</f>
        <v>70000</v>
      </c>
      <c r="AP117" s="78"/>
      <c r="AQ117" s="78"/>
      <c r="AR117" s="78"/>
      <c r="AS117" s="78"/>
      <c r="AT117" s="78"/>
      <c r="AU117" s="78"/>
      <c r="AV117" s="78"/>
      <c r="AW117" s="79">
        <v>0</v>
      </c>
      <c r="AX117" s="79"/>
      <c r="AY117" s="79"/>
      <c r="AZ117" s="79"/>
      <c r="BA117" s="79"/>
      <c r="BB117" s="79"/>
      <c r="BC117" s="79"/>
      <c r="BD117" s="79"/>
      <c r="BE117" s="78">
        <v>70000</v>
      </c>
      <c r="BF117" s="78"/>
      <c r="BG117" s="78"/>
      <c r="BH117" s="78"/>
      <c r="BI117" s="78"/>
      <c r="BJ117" s="78"/>
      <c r="BK117" s="78"/>
      <c r="BL117" s="78"/>
    </row>
    <row r="118" spans="1:64" s="32" customFormat="1" ht="15" customHeight="1" x14ac:dyDescent="0.2">
      <c r="A118" s="70">
        <v>1</v>
      </c>
      <c r="B118" s="70"/>
      <c r="C118" s="70"/>
      <c r="D118" s="70"/>
      <c r="E118" s="70"/>
      <c r="F118" s="70"/>
      <c r="G118" s="121" t="s">
        <v>98</v>
      </c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6"/>
      <c r="Z118" s="74"/>
      <c r="AA118" s="74"/>
      <c r="AB118" s="74"/>
      <c r="AC118" s="74"/>
      <c r="AD118" s="74"/>
      <c r="AE118" s="75"/>
      <c r="AF118" s="76"/>
      <c r="AG118" s="76"/>
      <c r="AH118" s="76"/>
      <c r="AI118" s="76"/>
      <c r="AJ118" s="76"/>
      <c r="AK118" s="76"/>
      <c r="AL118" s="76"/>
      <c r="AM118" s="76"/>
      <c r="AN118" s="77"/>
      <c r="AO118" s="78"/>
      <c r="AP118" s="78"/>
      <c r="AQ118" s="78"/>
      <c r="AR118" s="78"/>
      <c r="AS118" s="78"/>
      <c r="AT118" s="78"/>
      <c r="AU118" s="78"/>
      <c r="AV118" s="78"/>
      <c r="AW118" s="79"/>
      <c r="AX118" s="79"/>
      <c r="AY118" s="79"/>
      <c r="AZ118" s="79"/>
      <c r="BA118" s="79"/>
      <c r="BB118" s="79"/>
      <c r="BC118" s="79"/>
      <c r="BD118" s="79"/>
      <c r="BE118" s="78"/>
      <c r="BF118" s="78"/>
      <c r="BG118" s="78"/>
      <c r="BH118" s="78"/>
      <c r="BI118" s="78"/>
      <c r="BJ118" s="78"/>
      <c r="BK118" s="78"/>
      <c r="BL118" s="78"/>
    </row>
    <row r="119" spans="1:64" ht="40.5" customHeight="1" x14ac:dyDescent="0.2">
      <c r="A119" s="61"/>
      <c r="B119" s="61"/>
      <c r="C119" s="61"/>
      <c r="D119" s="61"/>
      <c r="E119" s="61"/>
      <c r="F119" s="61"/>
      <c r="G119" s="100" t="s">
        <v>132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5"/>
      <c r="Z119" s="65" t="s">
        <v>93</v>
      </c>
      <c r="AA119" s="65"/>
      <c r="AB119" s="65"/>
      <c r="AC119" s="65"/>
      <c r="AD119" s="65"/>
      <c r="AE119" s="66" t="s">
        <v>100</v>
      </c>
      <c r="AF119" s="67"/>
      <c r="AG119" s="67"/>
      <c r="AH119" s="67"/>
      <c r="AI119" s="67"/>
      <c r="AJ119" s="67"/>
      <c r="AK119" s="67"/>
      <c r="AL119" s="67"/>
      <c r="AM119" s="67"/>
      <c r="AN119" s="68"/>
      <c r="AO119" s="60">
        <v>50000</v>
      </c>
      <c r="AP119" s="60"/>
      <c r="AQ119" s="60"/>
      <c r="AR119" s="60"/>
      <c r="AS119" s="60"/>
      <c r="AT119" s="60"/>
      <c r="AU119" s="60"/>
      <c r="AV119" s="60"/>
      <c r="AW119" s="69">
        <v>0</v>
      </c>
      <c r="AX119" s="69"/>
      <c r="AY119" s="69"/>
      <c r="AZ119" s="69"/>
      <c r="BA119" s="69"/>
      <c r="BB119" s="69"/>
      <c r="BC119" s="69"/>
      <c r="BD119" s="69"/>
      <c r="BE119" s="60">
        <f>AO119+AW119</f>
        <v>50000</v>
      </c>
      <c r="BF119" s="60"/>
      <c r="BG119" s="60"/>
      <c r="BH119" s="60"/>
      <c r="BI119" s="60"/>
      <c r="BJ119" s="60"/>
      <c r="BK119" s="60"/>
      <c r="BL119" s="60"/>
    </row>
    <row r="120" spans="1:64" s="32" customFormat="1" ht="14.25" customHeight="1" x14ac:dyDescent="0.2">
      <c r="A120" s="70">
        <v>2</v>
      </c>
      <c r="B120" s="70"/>
      <c r="C120" s="70"/>
      <c r="D120" s="70"/>
      <c r="E120" s="70"/>
      <c r="F120" s="70"/>
      <c r="G120" s="121" t="s">
        <v>102</v>
      </c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6"/>
      <c r="Z120" s="74"/>
      <c r="AA120" s="74"/>
      <c r="AB120" s="74"/>
      <c r="AC120" s="74"/>
      <c r="AD120" s="74"/>
      <c r="AE120" s="75"/>
      <c r="AF120" s="76"/>
      <c r="AG120" s="76"/>
      <c r="AH120" s="76"/>
      <c r="AI120" s="76"/>
      <c r="AJ120" s="76"/>
      <c r="AK120" s="76"/>
      <c r="AL120" s="76"/>
      <c r="AM120" s="76"/>
      <c r="AN120" s="77"/>
      <c r="AO120" s="78"/>
      <c r="AP120" s="78"/>
      <c r="AQ120" s="78"/>
      <c r="AR120" s="78"/>
      <c r="AS120" s="78"/>
      <c r="AT120" s="78"/>
      <c r="AU120" s="78"/>
      <c r="AV120" s="78"/>
      <c r="AW120" s="79"/>
      <c r="AX120" s="79"/>
      <c r="AY120" s="79"/>
      <c r="AZ120" s="79"/>
      <c r="BA120" s="79"/>
      <c r="BB120" s="79"/>
      <c r="BC120" s="79"/>
      <c r="BD120" s="79"/>
      <c r="BE120" s="78"/>
      <c r="BF120" s="78"/>
      <c r="BG120" s="78"/>
      <c r="BH120" s="78"/>
      <c r="BI120" s="78"/>
      <c r="BJ120" s="78"/>
      <c r="BK120" s="78"/>
      <c r="BL120" s="78"/>
    </row>
    <row r="121" spans="1:64" ht="65.25" customHeight="1" x14ac:dyDescent="0.2">
      <c r="A121" s="61"/>
      <c r="B121" s="61"/>
      <c r="C121" s="61"/>
      <c r="D121" s="61"/>
      <c r="E121" s="61"/>
      <c r="F121" s="61"/>
      <c r="G121" s="100" t="s">
        <v>133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5"/>
      <c r="Z121" s="65" t="s">
        <v>134</v>
      </c>
      <c r="AA121" s="65"/>
      <c r="AB121" s="65"/>
      <c r="AC121" s="65"/>
      <c r="AD121" s="65"/>
      <c r="AE121" s="66" t="s">
        <v>135</v>
      </c>
      <c r="AF121" s="67"/>
      <c r="AG121" s="67"/>
      <c r="AH121" s="67"/>
      <c r="AI121" s="67"/>
      <c r="AJ121" s="67"/>
      <c r="AK121" s="67"/>
      <c r="AL121" s="67"/>
      <c r="AM121" s="67"/>
      <c r="AN121" s="68"/>
      <c r="AO121" s="69">
        <v>152</v>
      </c>
      <c r="AP121" s="69"/>
      <c r="AQ121" s="69"/>
      <c r="AR121" s="69"/>
      <c r="AS121" s="69"/>
      <c r="AT121" s="69"/>
      <c r="AU121" s="69"/>
      <c r="AV121" s="69"/>
      <c r="AW121" s="69">
        <v>0</v>
      </c>
      <c r="AX121" s="69"/>
      <c r="AY121" s="69"/>
      <c r="AZ121" s="69"/>
      <c r="BA121" s="69"/>
      <c r="BB121" s="69"/>
      <c r="BC121" s="69"/>
      <c r="BD121" s="69"/>
      <c r="BE121" s="69">
        <v>152</v>
      </c>
      <c r="BF121" s="69"/>
      <c r="BG121" s="69"/>
      <c r="BH121" s="69"/>
      <c r="BI121" s="69"/>
      <c r="BJ121" s="69"/>
      <c r="BK121" s="69"/>
      <c r="BL121" s="69"/>
    </row>
    <row r="122" spans="1:64" s="32" customFormat="1" ht="15.75" customHeight="1" x14ac:dyDescent="0.2">
      <c r="A122" s="70">
        <v>3</v>
      </c>
      <c r="B122" s="70"/>
      <c r="C122" s="70"/>
      <c r="D122" s="70"/>
      <c r="E122" s="70"/>
      <c r="F122" s="70"/>
      <c r="G122" s="121" t="s">
        <v>136</v>
      </c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6"/>
      <c r="Z122" s="74"/>
      <c r="AA122" s="74"/>
      <c r="AB122" s="74"/>
      <c r="AC122" s="74"/>
      <c r="AD122" s="74"/>
      <c r="AE122" s="75"/>
      <c r="AF122" s="76"/>
      <c r="AG122" s="76"/>
      <c r="AH122" s="76"/>
      <c r="AI122" s="76"/>
      <c r="AJ122" s="76"/>
      <c r="AK122" s="76"/>
      <c r="AL122" s="76"/>
      <c r="AM122" s="76"/>
      <c r="AN122" s="77"/>
      <c r="AO122" s="78"/>
      <c r="AP122" s="78"/>
      <c r="AQ122" s="78"/>
      <c r="AR122" s="78"/>
      <c r="AS122" s="78"/>
      <c r="AT122" s="78"/>
      <c r="AU122" s="78"/>
      <c r="AV122" s="78"/>
      <c r="AW122" s="79"/>
      <c r="AX122" s="79"/>
      <c r="AY122" s="79"/>
      <c r="AZ122" s="79"/>
      <c r="BA122" s="79"/>
      <c r="BB122" s="79"/>
      <c r="BC122" s="79"/>
      <c r="BD122" s="79"/>
      <c r="BE122" s="78"/>
      <c r="BF122" s="78"/>
      <c r="BG122" s="78"/>
      <c r="BH122" s="78"/>
      <c r="BI122" s="78"/>
      <c r="BJ122" s="78"/>
      <c r="BK122" s="78"/>
      <c r="BL122" s="78"/>
    </row>
    <row r="123" spans="1:64" ht="38.25" customHeight="1" x14ac:dyDescent="0.2">
      <c r="A123" s="61"/>
      <c r="B123" s="61"/>
      <c r="C123" s="61"/>
      <c r="D123" s="61"/>
      <c r="E123" s="61"/>
      <c r="F123" s="61"/>
      <c r="G123" s="100" t="s">
        <v>137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5"/>
      <c r="Z123" s="65" t="s">
        <v>93</v>
      </c>
      <c r="AA123" s="65"/>
      <c r="AB123" s="65"/>
      <c r="AC123" s="65"/>
      <c r="AD123" s="65"/>
      <c r="AE123" s="66" t="s">
        <v>107</v>
      </c>
      <c r="AF123" s="67"/>
      <c r="AG123" s="67"/>
      <c r="AH123" s="67"/>
      <c r="AI123" s="67"/>
      <c r="AJ123" s="67"/>
      <c r="AK123" s="67"/>
      <c r="AL123" s="67"/>
      <c r="AM123" s="67"/>
      <c r="AN123" s="68"/>
      <c r="AO123" s="60">
        <f>AO119/AO121</f>
        <v>328.94736842105266</v>
      </c>
      <c r="AP123" s="60"/>
      <c r="AQ123" s="60"/>
      <c r="AR123" s="60"/>
      <c r="AS123" s="60"/>
      <c r="AT123" s="60"/>
      <c r="AU123" s="60"/>
      <c r="AV123" s="60"/>
      <c r="AW123" s="60">
        <v>0</v>
      </c>
      <c r="AX123" s="60"/>
      <c r="AY123" s="60"/>
      <c r="AZ123" s="60"/>
      <c r="BA123" s="60"/>
      <c r="BB123" s="60"/>
      <c r="BC123" s="60"/>
      <c r="BD123" s="60"/>
      <c r="BE123" s="60">
        <f t="shared" ref="BE123" si="10">BE119/BE121</f>
        <v>328.94736842105266</v>
      </c>
      <c r="BF123" s="60"/>
      <c r="BG123" s="60"/>
      <c r="BH123" s="60"/>
      <c r="BI123" s="60"/>
      <c r="BJ123" s="60"/>
      <c r="BK123" s="60"/>
      <c r="BL123" s="60"/>
    </row>
    <row r="124" spans="1:64" s="32" customFormat="1" ht="15.75" customHeight="1" x14ac:dyDescent="0.2">
      <c r="A124" s="70">
        <v>4</v>
      </c>
      <c r="B124" s="70"/>
      <c r="C124" s="70"/>
      <c r="D124" s="70"/>
      <c r="E124" s="70"/>
      <c r="F124" s="70"/>
      <c r="G124" s="121" t="s">
        <v>138</v>
      </c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6"/>
      <c r="Z124" s="74"/>
      <c r="AA124" s="74"/>
      <c r="AB124" s="74"/>
      <c r="AC124" s="74"/>
      <c r="AD124" s="74"/>
      <c r="AE124" s="75"/>
      <c r="AF124" s="76"/>
      <c r="AG124" s="76"/>
      <c r="AH124" s="76"/>
      <c r="AI124" s="76"/>
      <c r="AJ124" s="76"/>
      <c r="AK124" s="76"/>
      <c r="AL124" s="76"/>
      <c r="AM124" s="76"/>
      <c r="AN124" s="77"/>
      <c r="AO124" s="78"/>
      <c r="AP124" s="78"/>
      <c r="AQ124" s="78"/>
      <c r="AR124" s="78"/>
      <c r="AS124" s="78"/>
      <c r="AT124" s="78"/>
      <c r="AU124" s="78"/>
      <c r="AV124" s="78"/>
      <c r="AW124" s="79"/>
      <c r="AX124" s="79"/>
      <c r="AY124" s="79"/>
      <c r="AZ124" s="79"/>
      <c r="BA124" s="79"/>
      <c r="BB124" s="79"/>
      <c r="BC124" s="79"/>
      <c r="BD124" s="79"/>
      <c r="BE124" s="78"/>
      <c r="BF124" s="78"/>
      <c r="BG124" s="78"/>
      <c r="BH124" s="78"/>
      <c r="BI124" s="78"/>
      <c r="BJ124" s="78"/>
      <c r="BK124" s="78"/>
      <c r="BL124" s="78"/>
    </row>
    <row r="125" spans="1:64" ht="45" customHeight="1" x14ac:dyDescent="0.2">
      <c r="A125" s="61"/>
      <c r="B125" s="61"/>
      <c r="C125" s="61"/>
      <c r="D125" s="61"/>
      <c r="E125" s="61"/>
      <c r="F125" s="61"/>
      <c r="G125" s="100" t="s">
        <v>139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5"/>
      <c r="Z125" s="65" t="s">
        <v>111</v>
      </c>
      <c r="AA125" s="65"/>
      <c r="AB125" s="65"/>
      <c r="AC125" s="65"/>
      <c r="AD125" s="65"/>
      <c r="AE125" s="66" t="s">
        <v>107</v>
      </c>
      <c r="AF125" s="67"/>
      <c r="AG125" s="67"/>
      <c r="AH125" s="67"/>
      <c r="AI125" s="67"/>
      <c r="AJ125" s="67"/>
      <c r="AK125" s="67"/>
      <c r="AL125" s="67"/>
      <c r="AM125" s="67"/>
      <c r="AN125" s="68"/>
      <c r="AO125" s="60">
        <v>107</v>
      </c>
      <c r="AP125" s="60"/>
      <c r="AQ125" s="60"/>
      <c r="AR125" s="60"/>
      <c r="AS125" s="60"/>
      <c r="AT125" s="60"/>
      <c r="AU125" s="60"/>
      <c r="AV125" s="60"/>
      <c r="AW125" s="69">
        <v>0</v>
      </c>
      <c r="AX125" s="69"/>
      <c r="AY125" s="69"/>
      <c r="AZ125" s="69"/>
      <c r="BA125" s="69"/>
      <c r="BB125" s="69"/>
      <c r="BC125" s="69"/>
      <c r="BD125" s="69"/>
      <c r="BE125" s="60">
        <v>107</v>
      </c>
      <c r="BF125" s="60"/>
      <c r="BG125" s="60"/>
      <c r="BH125" s="60"/>
      <c r="BI125" s="60"/>
      <c r="BJ125" s="60"/>
      <c r="BK125" s="60"/>
      <c r="BL125" s="60"/>
    </row>
    <row r="126" spans="1:64" s="32" customFormat="1" ht="16.5" customHeight="1" x14ac:dyDescent="0.2">
      <c r="A126" s="70">
        <v>1</v>
      </c>
      <c r="B126" s="70"/>
      <c r="C126" s="70"/>
      <c r="D126" s="70"/>
      <c r="E126" s="70"/>
      <c r="F126" s="70"/>
      <c r="G126" s="121" t="s">
        <v>98</v>
      </c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6"/>
      <c r="Z126" s="74"/>
      <c r="AA126" s="74"/>
      <c r="AB126" s="74"/>
      <c r="AC126" s="74"/>
      <c r="AD126" s="74"/>
      <c r="AE126" s="75"/>
      <c r="AF126" s="76"/>
      <c r="AG126" s="76"/>
      <c r="AH126" s="76"/>
      <c r="AI126" s="76"/>
      <c r="AJ126" s="76"/>
      <c r="AK126" s="76"/>
      <c r="AL126" s="76"/>
      <c r="AM126" s="76"/>
      <c r="AN126" s="77"/>
      <c r="AO126" s="78"/>
      <c r="AP126" s="78"/>
      <c r="AQ126" s="78"/>
      <c r="AR126" s="78"/>
      <c r="AS126" s="78"/>
      <c r="AT126" s="78"/>
      <c r="AU126" s="78"/>
      <c r="AV126" s="78"/>
      <c r="AW126" s="79"/>
      <c r="AX126" s="79"/>
      <c r="AY126" s="79"/>
      <c r="AZ126" s="79"/>
      <c r="BA126" s="79"/>
      <c r="BB126" s="79"/>
      <c r="BC126" s="79"/>
      <c r="BD126" s="79"/>
      <c r="BE126" s="78"/>
      <c r="BF126" s="78"/>
      <c r="BG126" s="78"/>
      <c r="BH126" s="78"/>
      <c r="BI126" s="78"/>
      <c r="BJ126" s="78"/>
      <c r="BK126" s="78"/>
      <c r="BL126" s="78"/>
    </row>
    <row r="127" spans="1:64" ht="40.5" customHeight="1" x14ac:dyDescent="0.2">
      <c r="A127" s="61"/>
      <c r="B127" s="61"/>
      <c r="C127" s="61"/>
      <c r="D127" s="61"/>
      <c r="E127" s="61"/>
      <c r="F127" s="61"/>
      <c r="G127" s="100" t="s">
        <v>140</v>
      </c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5"/>
      <c r="Z127" s="65" t="s">
        <v>93</v>
      </c>
      <c r="AA127" s="65"/>
      <c r="AB127" s="65"/>
      <c r="AC127" s="65"/>
      <c r="AD127" s="65"/>
      <c r="AE127" s="66" t="s">
        <v>97</v>
      </c>
      <c r="AF127" s="67"/>
      <c r="AG127" s="67"/>
      <c r="AH127" s="67"/>
      <c r="AI127" s="67"/>
      <c r="AJ127" s="67"/>
      <c r="AK127" s="67"/>
      <c r="AL127" s="67"/>
      <c r="AM127" s="67"/>
      <c r="AN127" s="68"/>
      <c r="AO127" s="60">
        <v>20000</v>
      </c>
      <c r="AP127" s="60"/>
      <c r="AQ127" s="60"/>
      <c r="AR127" s="60"/>
      <c r="AS127" s="60"/>
      <c r="AT127" s="60"/>
      <c r="AU127" s="60"/>
      <c r="AV127" s="60"/>
      <c r="AW127" s="69">
        <v>0</v>
      </c>
      <c r="AX127" s="69"/>
      <c r="AY127" s="69"/>
      <c r="AZ127" s="69"/>
      <c r="BA127" s="69"/>
      <c r="BB127" s="69"/>
      <c r="BC127" s="69"/>
      <c r="BD127" s="69"/>
      <c r="BE127" s="60">
        <v>20000</v>
      </c>
      <c r="BF127" s="60"/>
      <c r="BG127" s="60"/>
      <c r="BH127" s="60"/>
      <c r="BI127" s="60"/>
      <c r="BJ127" s="60"/>
      <c r="BK127" s="60"/>
      <c r="BL127" s="60"/>
    </row>
    <row r="128" spans="1:64" s="32" customFormat="1" ht="16.5" customHeight="1" x14ac:dyDescent="0.2">
      <c r="A128" s="70">
        <v>2</v>
      </c>
      <c r="B128" s="70"/>
      <c r="C128" s="70"/>
      <c r="D128" s="70"/>
      <c r="E128" s="70"/>
      <c r="F128" s="70"/>
      <c r="G128" s="121" t="s">
        <v>102</v>
      </c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6"/>
      <c r="Z128" s="74"/>
      <c r="AA128" s="74"/>
      <c r="AB128" s="74"/>
      <c r="AC128" s="74"/>
      <c r="AD128" s="74"/>
      <c r="AE128" s="75"/>
      <c r="AF128" s="76"/>
      <c r="AG128" s="76"/>
      <c r="AH128" s="76"/>
      <c r="AI128" s="76"/>
      <c r="AJ128" s="76"/>
      <c r="AK128" s="76"/>
      <c r="AL128" s="76"/>
      <c r="AM128" s="76"/>
      <c r="AN128" s="77"/>
      <c r="AO128" s="78"/>
      <c r="AP128" s="78"/>
      <c r="AQ128" s="78"/>
      <c r="AR128" s="78"/>
      <c r="AS128" s="78"/>
      <c r="AT128" s="78"/>
      <c r="AU128" s="78"/>
      <c r="AV128" s="78"/>
      <c r="AW128" s="79"/>
      <c r="AX128" s="79"/>
      <c r="AY128" s="79"/>
      <c r="AZ128" s="79"/>
      <c r="BA128" s="79"/>
      <c r="BB128" s="79"/>
      <c r="BC128" s="79"/>
      <c r="BD128" s="79"/>
      <c r="BE128" s="78"/>
      <c r="BF128" s="78"/>
      <c r="BG128" s="78"/>
      <c r="BH128" s="78"/>
      <c r="BI128" s="78"/>
      <c r="BJ128" s="78"/>
      <c r="BK128" s="78"/>
      <c r="BL128" s="78"/>
    </row>
    <row r="129" spans="1:64" ht="54" customHeight="1" x14ac:dyDescent="0.2">
      <c r="A129" s="61"/>
      <c r="B129" s="61"/>
      <c r="C129" s="61"/>
      <c r="D129" s="61"/>
      <c r="E129" s="61"/>
      <c r="F129" s="61"/>
      <c r="G129" s="100" t="s">
        <v>141</v>
      </c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5"/>
      <c r="Z129" s="65" t="s">
        <v>134</v>
      </c>
      <c r="AA129" s="65"/>
      <c r="AB129" s="65"/>
      <c r="AC129" s="65"/>
      <c r="AD129" s="65"/>
      <c r="AE129" s="66" t="s">
        <v>142</v>
      </c>
      <c r="AF129" s="67"/>
      <c r="AG129" s="67"/>
      <c r="AH129" s="67"/>
      <c r="AI129" s="67"/>
      <c r="AJ129" s="67"/>
      <c r="AK129" s="67"/>
      <c r="AL129" s="67"/>
      <c r="AM129" s="67"/>
      <c r="AN129" s="68"/>
      <c r="AO129" s="69">
        <v>2</v>
      </c>
      <c r="AP129" s="69"/>
      <c r="AQ129" s="69"/>
      <c r="AR129" s="69"/>
      <c r="AS129" s="69"/>
      <c r="AT129" s="69"/>
      <c r="AU129" s="69"/>
      <c r="AV129" s="69"/>
      <c r="AW129" s="69">
        <v>0</v>
      </c>
      <c r="AX129" s="69"/>
      <c r="AY129" s="69"/>
      <c r="AZ129" s="69"/>
      <c r="BA129" s="69"/>
      <c r="BB129" s="69"/>
      <c r="BC129" s="69"/>
      <c r="BD129" s="69"/>
      <c r="BE129" s="69">
        <v>2</v>
      </c>
      <c r="BF129" s="69"/>
      <c r="BG129" s="69"/>
      <c r="BH129" s="69"/>
      <c r="BI129" s="69"/>
      <c r="BJ129" s="69"/>
      <c r="BK129" s="69"/>
      <c r="BL129" s="69"/>
    </row>
    <row r="130" spans="1:64" s="32" customFormat="1" ht="15.75" customHeight="1" x14ac:dyDescent="0.2">
      <c r="A130" s="70">
        <v>3</v>
      </c>
      <c r="B130" s="70"/>
      <c r="C130" s="70"/>
      <c r="D130" s="70"/>
      <c r="E130" s="70"/>
      <c r="F130" s="70"/>
      <c r="G130" s="121" t="s">
        <v>105</v>
      </c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6"/>
      <c r="Z130" s="74"/>
      <c r="AA130" s="74"/>
      <c r="AB130" s="74"/>
      <c r="AC130" s="74"/>
      <c r="AD130" s="74"/>
      <c r="AE130" s="75"/>
      <c r="AF130" s="76"/>
      <c r="AG130" s="76"/>
      <c r="AH130" s="76"/>
      <c r="AI130" s="76"/>
      <c r="AJ130" s="76"/>
      <c r="AK130" s="76"/>
      <c r="AL130" s="76"/>
      <c r="AM130" s="76"/>
      <c r="AN130" s="77"/>
      <c r="AO130" s="78"/>
      <c r="AP130" s="78"/>
      <c r="AQ130" s="78"/>
      <c r="AR130" s="78"/>
      <c r="AS130" s="78"/>
      <c r="AT130" s="78"/>
      <c r="AU130" s="78"/>
      <c r="AV130" s="78"/>
      <c r="AW130" s="79"/>
      <c r="AX130" s="79"/>
      <c r="AY130" s="79"/>
      <c r="AZ130" s="79"/>
      <c r="BA130" s="79"/>
      <c r="BB130" s="79"/>
      <c r="BC130" s="79"/>
      <c r="BD130" s="79"/>
      <c r="BE130" s="78"/>
      <c r="BF130" s="78"/>
      <c r="BG130" s="78"/>
      <c r="BH130" s="78"/>
      <c r="BI130" s="78"/>
      <c r="BJ130" s="78"/>
      <c r="BK130" s="78"/>
      <c r="BL130" s="78"/>
    </row>
    <row r="131" spans="1:64" ht="27.75" customHeight="1" x14ac:dyDescent="0.2">
      <c r="A131" s="61"/>
      <c r="B131" s="61"/>
      <c r="C131" s="61"/>
      <c r="D131" s="61"/>
      <c r="E131" s="61"/>
      <c r="F131" s="61"/>
      <c r="G131" s="100" t="s">
        <v>143</v>
      </c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5"/>
      <c r="Z131" s="65" t="s">
        <v>93</v>
      </c>
      <c r="AA131" s="65"/>
      <c r="AB131" s="65"/>
      <c r="AC131" s="65"/>
      <c r="AD131" s="65"/>
      <c r="AE131" s="66" t="s">
        <v>119</v>
      </c>
      <c r="AF131" s="67"/>
      <c r="AG131" s="67"/>
      <c r="AH131" s="67"/>
      <c r="AI131" s="67"/>
      <c r="AJ131" s="67"/>
      <c r="AK131" s="67"/>
      <c r="AL131" s="67"/>
      <c r="AM131" s="67"/>
      <c r="AN131" s="68"/>
      <c r="AO131" s="60">
        <f>AO127/AO129</f>
        <v>10000</v>
      </c>
      <c r="AP131" s="60"/>
      <c r="AQ131" s="60"/>
      <c r="AR131" s="60"/>
      <c r="AS131" s="60"/>
      <c r="AT131" s="60"/>
      <c r="AU131" s="60"/>
      <c r="AV131" s="60"/>
      <c r="AW131" s="69">
        <v>0</v>
      </c>
      <c r="AX131" s="69"/>
      <c r="AY131" s="69"/>
      <c r="AZ131" s="69"/>
      <c r="BA131" s="69"/>
      <c r="BB131" s="69"/>
      <c r="BC131" s="69"/>
      <c r="BD131" s="69"/>
      <c r="BE131" s="60">
        <f t="shared" ref="BE131" si="11">BE127/BE129</f>
        <v>10000</v>
      </c>
      <c r="BF131" s="60"/>
      <c r="BG131" s="60"/>
      <c r="BH131" s="60"/>
      <c r="BI131" s="60"/>
      <c r="BJ131" s="60"/>
      <c r="BK131" s="60"/>
      <c r="BL131" s="60"/>
    </row>
    <row r="132" spans="1:64" s="32" customFormat="1" ht="15" customHeight="1" x14ac:dyDescent="0.2">
      <c r="A132" s="70">
        <v>4</v>
      </c>
      <c r="B132" s="70"/>
      <c r="C132" s="70"/>
      <c r="D132" s="70"/>
      <c r="E132" s="70"/>
      <c r="F132" s="70"/>
      <c r="G132" s="121" t="s">
        <v>109</v>
      </c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6"/>
      <c r="Z132" s="74"/>
      <c r="AA132" s="74"/>
      <c r="AB132" s="74"/>
      <c r="AC132" s="74"/>
      <c r="AD132" s="74"/>
      <c r="AE132" s="75"/>
      <c r="AF132" s="76"/>
      <c r="AG132" s="76"/>
      <c r="AH132" s="76"/>
      <c r="AI132" s="76"/>
      <c r="AJ132" s="76"/>
      <c r="AK132" s="76"/>
      <c r="AL132" s="76"/>
      <c r="AM132" s="76"/>
      <c r="AN132" s="77"/>
      <c r="AO132" s="78"/>
      <c r="AP132" s="78"/>
      <c r="AQ132" s="78"/>
      <c r="AR132" s="78"/>
      <c r="AS132" s="78"/>
      <c r="AT132" s="78"/>
      <c r="AU132" s="78"/>
      <c r="AV132" s="78"/>
      <c r="AW132" s="79"/>
      <c r="AX132" s="79"/>
      <c r="AY132" s="79"/>
      <c r="AZ132" s="79"/>
      <c r="BA132" s="79"/>
      <c r="BB132" s="79"/>
      <c r="BC132" s="79"/>
      <c r="BD132" s="79"/>
      <c r="BE132" s="78"/>
      <c r="BF132" s="78"/>
      <c r="BG132" s="78"/>
      <c r="BH132" s="78"/>
      <c r="BI132" s="78"/>
      <c r="BJ132" s="78"/>
      <c r="BK132" s="78"/>
      <c r="BL132" s="78"/>
    </row>
    <row r="133" spans="1:64" ht="30.75" customHeight="1" x14ac:dyDescent="0.2">
      <c r="A133" s="61"/>
      <c r="B133" s="61"/>
      <c r="C133" s="61"/>
      <c r="D133" s="61"/>
      <c r="E133" s="61"/>
      <c r="F133" s="61"/>
      <c r="G133" s="100" t="s">
        <v>144</v>
      </c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5"/>
      <c r="Z133" s="65" t="s">
        <v>111</v>
      </c>
      <c r="AA133" s="65"/>
      <c r="AB133" s="65"/>
      <c r="AC133" s="65"/>
      <c r="AD133" s="65"/>
      <c r="AE133" s="66" t="s">
        <v>119</v>
      </c>
      <c r="AF133" s="67"/>
      <c r="AG133" s="67"/>
      <c r="AH133" s="67"/>
      <c r="AI133" s="67"/>
      <c r="AJ133" s="67"/>
      <c r="AK133" s="67"/>
      <c r="AL133" s="67"/>
      <c r="AM133" s="67"/>
      <c r="AN133" s="68"/>
      <c r="AO133" s="60">
        <v>100</v>
      </c>
      <c r="AP133" s="60"/>
      <c r="AQ133" s="60"/>
      <c r="AR133" s="60"/>
      <c r="AS133" s="60"/>
      <c r="AT133" s="60"/>
      <c r="AU133" s="60"/>
      <c r="AV133" s="60"/>
      <c r="AW133" s="69">
        <v>0</v>
      </c>
      <c r="AX133" s="69"/>
      <c r="AY133" s="69"/>
      <c r="AZ133" s="69"/>
      <c r="BA133" s="69"/>
      <c r="BB133" s="69"/>
      <c r="BC133" s="69"/>
      <c r="BD133" s="69"/>
      <c r="BE133" s="60">
        <v>100</v>
      </c>
      <c r="BF133" s="60"/>
      <c r="BG133" s="60"/>
      <c r="BH133" s="60"/>
      <c r="BI133" s="60"/>
      <c r="BJ133" s="60"/>
      <c r="BK133" s="60"/>
      <c r="BL133" s="60"/>
    </row>
    <row r="134" spans="1:64" s="32" customFormat="1" ht="15" customHeight="1" x14ac:dyDescent="0.2">
      <c r="A134" s="89" t="s">
        <v>145</v>
      </c>
      <c r="B134" s="89"/>
      <c r="C134" s="89"/>
      <c r="D134" s="89"/>
      <c r="E134" s="89"/>
      <c r="F134" s="89"/>
      <c r="G134" s="133" t="s">
        <v>146</v>
      </c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6"/>
      <c r="Z134" s="74"/>
      <c r="AA134" s="74"/>
      <c r="AB134" s="74"/>
      <c r="AC134" s="74"/>
      <c r="AD134" s="74"/>
      <c r="AE134" s="75"/>
      <c r="AF134" s="76"/>
      <c r="AG134" s="76"/>
      <c r="AH134" s="76"/>
      <c r="AI134" s="76"/>
      <c r="AJ134" s="76"/>
      <c r="AK134" s="76"/>
      <c r="AL134" s="76"/>
      <c r="AM134" s="76"/>
      <c r="AN134" s="77"/>
      <c r="AO134" s="78">
        <v>30000</v>
      </c>
      <c r="AP134" s="78"/>
      <c r="AQ134" s="78"/>
      <c r="AR134" s="78"/>
      <c r="AS134" s="78"/>
      <c r="AT134" s="78"/>
      <c r="AU134" s="78"/>
      <c r="AV134" s="78"/>
      <c r="AW134" s="79">
        <v>0</v>
      </c>
      <c r="AX134" s="79"/>
      <c r="AY134" s="79"/>
      <c r="AZ134" s="79"/>
      <c r="BA134" s="79"/>
      <c r="BB134" s="79"/>
      <c r="BC134" s="79"/>
      <c r="BD134" s="79"/>
      <c r="BE134" s="78">
        <v>30000</v>
      </c>
      <c r="BF134" s="78"/>
      <c r="BG134" s="78"/>
      <c r="BH134" s="78"/>
      <c r="BI134" s="78"/>
      <c r="BJ134" s="78"/>
      <c r="BK134" s="78"/>
      <c r="BL134" s="78"/>
    </row>
    <row r="135" spans="1:64" s="32" customFormat="1" ht="15" customHeight="1" x14ac:dyDescent="0.2">
      <c r="A135" s="70">
        <v>1</v>
      </c>
      <c r="B135" s="70"/>
      <c r="C135" s="70"/>
      <c r="D135" s="70"/>
      <c r="E135" s="70"/>
      <c r="F135" s="70"/>
      <c r="G135" s="121" t="s">
        <v>98</v>
      </c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6"/>
      <c r="Z135" s="74"/>
      <c r="AA135" s="74"/>
      <c r="AB135" s="74"/>
      <c r="AC135" s="74"/>
      <c r="AD135" s="74"/>
      <c r="AE135" s="75"/>
      <c r="AF135" s="76"/>
      <c r="AG135" s="76"/>
      <c r="AH135" s="76"/>
      <c r="AI135" s="76"/>
      <c r="AJ135" s="76"/>
      <c r="AK135" s="76"/>
      <c r="AL135" s="76"/>
      <c r="AM135" s="76"/>
      <c r="AN135" s="77"/>
      <c r="AO135" s="78"/>
      <c r="AP135" s="78"/>
      <c r="AQ135" s="78"/>
      <c r="AR135" s="78"/>
      <c r="AS135" s="78"/>
      <c r="AT135" s="78"/>
      <c r="AU135" s="78"/>
      <c r="AV135" s="78"/>
      <c r="AW135" s="79"/>
      <c r="AX135" s="79"/>
      <c r="AY135" s="79"/>
      <c r="AZ135" s="79"/>
      <c r="BA135" s="79"/>
      <c r="BB135" s="79"/>
      <c r="BC135" s="79"/>
      <c r="BD135" s="79"/>
      <c r="BE135" s="78"/>
      <c r="BF135" s="78"/>
      <c r="BG135" s="78"/>
      <c r="BH135" s="78"/>
      <c r="BI135" s="78"/>
      <c r="BJ135" s="78"/>
      <c r="BK135" s="78"/>
      <c r="BL135" s="78"/>
    </row>
    <row r="136" spans="1:64" ht="40.5" customHeight="1" x14ac:dyDescent="0.2">
      <c r="A136" s="61"/>
      <c r="B136" s="61"/>
      <c r="C136" s="61"/>
      <c r="D136" s="61"/>
      <c r="E136" s="61"/>
      <c r="F136" s="61"/>
      <c r="G136" s="100" t="s">
        <v>147</v>
      </c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5"/>
      <c r="Z136" s="65" t="s">
        <v>93</v>
      </c>
      <c r="AA136" s="65"/>
      <c r="AB136" s="65"/>
      <c r="AC136" s="65"/>
      <c r="AD136" s="65"/>
      <c r="AE136" s="66" t="s">
        <v>100</v>
      </c>
      <c r="AF136" s="67"/>
      <c r="AG136" s="67"/>
      <c r="AH136" s="67"/>
      <c r="AI136" s="67"/>
      <c r="AJ136" s="67"/>
      <c r="AK136" s="67"/>
      <c r="AL136" s="67"/>
      <c r="AM136" s="67"/>
      <c r="AN136" s="68"/>
      <c r="AO136" s="60">
        <v>30000</v>
      </c>
      <c r="AP136" s="60"/>
      <c r="AQ136" s="60"/>
      <c r="AR136" s="60"/>
      <c r="AS136" s="60"/>
      <c r="AT136" s="60"/>
      <c r="AU136" s="60"/>
      <c r="AV136" s="60"/>
      <c r="AW136" s="69">
        <v>0</v>
      </c>
      <c r="AX136" s="69"/>
      <c r="AY136" s="69"/>
      <c r="AZ136" s="69"/>
      <c r="BA136" s="69"/>
      <c r="BB136" s="69"/>
      <c r="BC136" s="69"/>
      <c r="BD136" s="69"/>
      <c r="BE136" s="60">
        <v>30000</v>
      </c>
      <c r="BF136" s="60"/>
      <c r="BG136" s="60"/>
      <c r="BH136" s="60"/>
      <c r="BI136" s="60"/>
      <c r="BJ136" s="60"/>
      <c r="BK136" s="60"/>
      <c r="BL136" s="60"/>
    </row>
    <row r="137" spans="1:64" ht="17.25" customHeight="1" x14ac:dyDescent="0.2">
      <c r="A137" s="70">
        <v>2</v>
      </c>
      <c r="B137" s="70"/>
      <c r="C137" s="70"/>
      <c r="D137" s="70"/>
      <c r="E137" s="70"/>
      <c r="F137" s="70"/>
      <c r="G137" s="121" t="s">
        <v>148</v>
      </c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6"/>
      <c r="Z137" s="65"/>
      <c r="AA137" s="65"/>
      <c r="AB137" s="65"/>
      <c r="AC137" s="65"/>
      <c r="AD137" s="65"/>
      <c r="AE137" s="66"/>
      <c r="AF137" s="67"/>
      <c r="AG137" s="67"/>
      <c r="AH137" s="67"/>
      <c r="AI137" s="67"/>
      <c r="AJ137" s="67"/>
      <c r="AK137" s="67"/>
      <c r="AL137" s="67"/>
      <c r="AM137" s="67"/>
      <c r="AN137" s="68"/>
      <c r="AO137" s="60"/>
      <c r="AP137" s="60"/>
      <c r="AQ137" s="60"/>
      <c r="AR137" s="60"/>
      <c r="AS137" s="60"/>
      <c r="AT137" s="60"/>
      <c r="AU137" s="60"/>
      <c r="AV137" s="60"/>
      <c r="AW137" s="69"/>
      <c r="AX137" s="69"/>
      <c r="AY137" s="69"/>
      <c r="AZ137" s="69"/>
      <c r="BA137" s="69"/>
      <c r="BB137" s="69"/>
      <c r="BC137" s="69"/>
      <c r="BD137" s="69"/>
      <c r="BE137" s="60"/>
      <c r="BF137" s="60"/>
      <c r="BG137" s="60"/>
      <c r="BH137" s="60"/>
      <c r="BI137" s="60"/>
      <c r="BJ137" s="60"/>
      <c r="BK137" s="60"/>
      <c r="BL137" s="60"/>
    </row>
    <row r="138" spans="1:64" ht="42" customHeight="1" x14ac:dyDescent="0.2">
      <c r="A138" s="61"/>
      <c r="B138" s="61"/>
      <c r="C138" s="61"/>
      <c r="D138" s="61"/>
      <c r="E138" s="61"/>
      <c r="F138" s="61"/>
      <c r="G138" s="100" t="s">
        <v>149</v>
      </c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5"/>
      <c r="Z138" s="65" t="s">
        <v>93</v>
      </c>
      <c r="AA138" s="65"/>
      <c r="AB138" s="65"/>
      <c r="AC138" s="65"/>
      <c r="AD138" s="65"/>
      <c r="AE138" s="66" t="s">
        <v>100</v>
      </c>
      <c r="AF138" s="67"/>
      <c r="AG138" s="67"/>
      <c r="AH138" s="67"/>
      <c r="AI138" s="67"/>
      <c r="AJ138" s="67"/>
      <c r="AK138" s="67"/>
      <c r="AL138" s="67"/>
      <c r="AM138" s="67"/>
      <c r="AN138" s="68"/>
      <c r="AO138" s="69">
        <v>5</v>
      </c>
      <c r="AP138" s="69"/>
      <c r="AQ138" s="69"/>
      <c r="AR138" s="69"/>
      <c r="AS138" s="69"/>
      <c r="AT138" s="69"/>
      <c r="AU138" s="69"/>
      <c r="AV138" s="69"/>
      <c r="AW138" s="69">
        <v>0</v>
      </c>
      <c r="AX138" s="69"/>
      <c r="AY138" s="69"/>
      <c r="AZ138" s="69"/>
      <c r="BA138" s="69"/>
      <c r="BB138" s="69"/>
      <c r="BC138" s="69"/>
      <c r="BD138" s="69"/>
      <c r="BE138" s="69">
        <v>5</v>
      </c>
      <c r="BF138" s="69"/>
      <c r="BG138" s="69"/>
      <c r="BH138" s="69"/>
      <c r="BI138" s="69"/>
      <c r="BJ138" s="69"/>
      <c r="BK138" s="69"/>
      <c r="BL138" s="69"/>
    </row>
    <row r="139" spans="1:64" s="32" customFormat="1" ht="15.75" customHeight="1" x14ac:dyDescent="0.2">
      <c r="A139" s="70">
        <v>3</v>
      </c>
      <c r="B139" s="70"/>
      <c r="C139" s="70"/>
      <c r="D139" s="70"/>
      <c r="E139" s="70"/>
      <c r="F139" s="70"/>
      <c r="G139" s="121" t="s">
        <v>105</v>
      </c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6"/>
      <c r="Z139" s="74"/>
      <c r="AA139" s="74"/>
      <c r="AB139" s="74"/>
      <c r="AC139" s="74"/>
      <c r="AD139" s="74"/>
      <c r="AE139" s="75"/>
      <c r="AF139" s="76"/>
      <c r="AG139" s="76"/>
      <c r="AH139" s="76"/>
      <c r="AI139" s="76"/>
      <c r="AJ139" s="76"/>
      <c r="AK139" s="76"/>
      <c r="AL139" s="76"/>
      <c r="AM139" s="76"/>
      <c r="AN139" s="77"/>
      <c r="AO139" s="78"/>
      <c r="AP139" s="78"/>
      <c r="AQ139" s="78"/>
      <c r="AR139" s="78"/>
      <c r="AS139" s="78"/>
      <c r="AT139" s="78"/>
      <c r="AU139" s="78"/>
      <c r="AV139" s="78"/>
      <c r="AW139" s="79"/>
      <c r="AX139" s="79"/>
      <c r="AY139" s="79"/>
      <c r="AZ139" s="79"/>
      <c r="BA139" s="79"/>
      <c r="BB139" s="79"/>
      <c r="BC139" s="79"/>
      <c r="BD139" s="79"/>
      <c r="BE139" s="78"/>
      <c r="BF139" s="78"/>
      <c r="BG139" s="78"/>
      <c r="BH139" s="78"/>
      <c r="BI139" s="78"/>
      <c r="BJ139" s="78"/>
      <c r="BK139" s="78"/>
      <c r="BL139" s="78"/>
    </row>
    <row r="140" spans="1:64" ht="38.25" customHeight="1" x14ac:dyDescent="0.2">
      <c r="A140" s="61"/>
      <c r="B140" s="61"/>
      <c r="C140" s="61"/>
      <c r="D140" s="61"/>
      <c r="E140" s="61"/>
      <c r="F140" s="61"/>
      <c r="G140" s="100" t="s">
        <v>150</v>
      </c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5"/>
      <c r="Z140" s="65" t="s">
        <v>93</v>
      </c>
      <c r="AA140" s="65"/>
      <c r="AB140" s="65"/>
      <c r="AC140" s="65"/>
      <c r="AD140" s="65"/>
      <c r="AE140" s="66" t="s">
        <v>107</v>
      </c>
      <c r="AF140" s="67"/>
      <c r="AG140" s="67"/>
      <c r="AH140" s="67"/>
      <c r="AI140" s="67"/>
      <c r="AJ140" s="67"/>
      <c r="AK140" s="67"/>
      <c r="AL140" s="67"/>
      <c r="AM140" s="67"/>
      <c r="AN140" s="68"/>
      <c r="AO140" s="60">
        <f>AO136/AO138</f>
        <v>6000</v>
      </c>
      <c r="AP140" s="60"/>
      <c r="AQ140" s="60"/>
      <c r="AR140" s="60"/>
      <c r="AS140" s="60"/>
      <c r="AT140" s="60"/>
      <c r="AU140" s="60"/>
      <c r="AV140" s="60"/>
      <c r="AW140" s="69">
        <v>0</v>
      </c>
      <c r="AX140" s="69"/>
      <c r="AY140" s="69"/>
      <c r="AZ140" s="69"/>
      <c r="BA140" s="69"/>
      <c r="BB140" s="69"/>
      <c r="BC140" s="69"/>
      <c r="BD140" s="69"/>
      <c r="BE140" s="60">
        <f t="shared" ref="BE140" si="12">BE136/BE138</f>
        <v>6000</v>
      </c>
      <c r="BF140" s="60"/>
      <c r="BG140" s="60"/>
      <c r="BH140" s="60"/>
      <c r="BI140" s="60"/>
      <c r="BJ140" s="60"/>
      <c r="BK140" s="60"/>
      <c r="BL140" s="60"/>
    </row>
    <row r="141" spans="1:64" s="32" customFormat="1" ht="16.5" customHeight="1" x14ac:dyDescent="0.2">
      <c r="A141" s="70">
        <v>4</v>
      </c>
      <c r="B141" s="70"/>
      <c r="C141" s="70"/>
      <c r="D141" s="70"/>
      <c r="E141" s="70"/>
      <c r="F141" s="70"/>
      <c r="G141" s="121" t="s">
        <v>109</v>
      </c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6"/>
      <c r="Z141" s="74"/>
      <c r="AA141" s="74"/>
      <c r="AB141" s="74"/>
      <c r="AC141" s="74"/>
      <c r="AD141" s="74"/>
      <c r="AE141" s="75"/>
      <c r="AF141" s="76"/>
      <c r="AG141" s="76"/>
      <c r="AH141" s="76"/>
      <c r="AI141" s="76"/>
      <c r="AJ141" s="76"/>
      <c r="AK141" s="76"/>
      <c r="AL141" s="76"/>
      <c r="AM141" s="76"/>
      <c r="AN141" s="77"/>
      <c r="AO141" s="78"/>
      <c r="AP141" s="78"/>
      <c r="AQ141" s="78"/>
      <c r="AR141" s="78"/>
      <c r="AS141" s="78"/>
      <c r="AT141" s="78"/>
      <c r="AU141" s="78"/>
      <c r="AV141" s="78"/>
      <c r="AW141" s="79"/>
      <c r="AX141" s="79"/>
      <c r="AY141" s="79"/>
      <c r="AZ141" s="79"/>
      <c r="BA141" s="79"/>
      <c r="BB141" s="79"/>
      <c r="BC141" s="79"/>
      <c r="BD141" s="79"/>
      <c r="BE141" s="78"/>
      <c r="BF141" s="78"/>
      <c r="BG141" s="78"/>
      <c r="BH141" s="78"/>
      <c r="BI141" s="78"/>
      <c r="BJ141" s="78"/>
      <c r="BK141" s="78"/>
      <c r="BL141" s="78"/>
    </row>
    <row r="142" spans="1:64" ht="27.75" customHeight="1" x14ac:dyDescent="0.2">
      <c r="A142" s="61"/>
      <c r="B142" s="61"/>
      <c r="C142" s="61"/>
      <c r="D142" s="61"/>
      <c r="E142" s="61"/>
      <c r="F142" s="61"/>
      <c r="G142" s="100" t="s">
        <v>151</v>
      </c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5"/>
      <c r="Z142" s="65" t="s">
        <v>111</v>
      </c>
      <c r="AA142" s="65"/>
      <c r="AB142" s="65"/>
      <c r="AC142" s="65"/>
      <c r="AD142" s="65"/>
      <c r="AE142" s="66" t="s">
        <v>107</v>
      </c>
      <c r="AF142" s="67"/>
      <c r="AG142" s="67"/>
      <c r="AH142" s="67"/>
      <c r="AI142" s="67"/>
      <c r="AJ142" s="67"/>
      <c r="AK142" s="67"/>
      <c r="AL142" s="67"/>
      <c r="AM142" s="67"/>
      <c r="AN142" s="68"/>
      <c r="AO142" s="60">
        <v>100</v>
      </c>
      <c r="AP142" s="60"/>
      <c r="AQ142" s="60"/>
      <c r="AR142" s="60"/>
      <c r="AS142" s="60"/>
      <c r="AT142" s="60"/>
      <c r="AU142" s="60"/>
      <c r="AV142" s="60"/>
      <c r="AW142" s="69">
        <v>0</v>
      </c>
      <c r="AX142" s="69"/>
      <c r="AY142" s="69"/>
      <c r="AZ142" s="69"/>
      <c r="BA142" s="69"/>
      <c r="BB142" s="69"/>
      <c r="BC142" s="69"/>
      <c r="BD142" s="69"/>
      <c r="BE142" s="60">
        <v>100</v>
      </c>
      <c r="BF142" s="60"/>
      <c r="BG142" s="60"/>
      <c r="BH142" s="60"/>
      <c r="BI142" s="60"/>
      <c r="BJ142" s="60"/>
      <c r="BK142" s="60"/>
      <c r="BL142" s="60"/>
    </row>
    <row r="143" spans="1:64" s="32" customFormat="1" ht="16.5" customHeight="1" x14ac:dyDescent="0.2">
      <c r="A143" s="89" t="s">
        <v>152</v>
      </c>
      <c r="B143" s="89"/>
      <c r="C143" s="89"/>
      <c r="D143" s="89"/>
      <c r="E143" s="89"/>
      <c r="F143" s="89"/>
      <c r="G143" s="104" t="s">
        <v>153</v>
      </c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6"/>
      <c r="Z143" s="74"/>
      <c r="AA143" s="74"/>
      <c r="AB143" s="74"/>
      <c r="AC143" s="74"/>
      <c r="AD143" s="74"/>
      <c r="AE143" s="75"/>
      <c r="AF143" s="76"/>
      <c r="AG143" s="76"/>
      <c r="AH143" s="76"/>
      <c r="AI143" s="76"/>
      <c r="AJ143" s="76"/>
      <c r="AK143" s="76"/>
      <c r="AL143" s="76"/>
      <c r="AM143" s="76"/>
      <c r="AN143" s="77"/>
      <c r="AO143" s="78">
        <v>20000</v>
      </c>
      <c r="AP143" s="78"/>
      <c r="AQ143" s="78"/>
      <c r="AR143" s="78"/>
      <c r="AS143" s="78"/>
      <c r="AT143" s="78"/>
      <c r="AU143" s="78"/>
      <c r="AV143" s="78"/>
      <c r="AW143" s="79">
        <v>0</v>
      </c>
      <c r="AX143" s="79"/>
      <c r="AY143" s="79"/>
      <c r="AZ143" s="79"/>
      <c r="BA143" s="79"/>
      <c r="BB143" s="79"/>
      <c r="BC143" s="79"/>
      <c r="BD143" s="79"/>
      <c r="BE143" s="78">
        <v>20000</v>
      </c>
      <c r="BF143" s="78"/>
      <c r="BG143" s="78"/>
      <c r="BH143" s="78"/>
      <c r="BI143" s="78"/>
      <c r="BJ143" s="78"/>
      <c r="BK143" s="78"/>
      <c r="BL143" s="78"/>
    </row>
    <row r="144" spans="1:64" s="32" customFormat="1" ht="14.25" customHeight="1" x14ac:dyDescent="0.2">
      <c r="A144" s="70">
        <v>1</v>
      </c>
      <c r="B144" s="70"/>
      <c r="C144" s="70"/>
      <c r="D144" s="70"/>
      <c r="E144" s="70"/>
      <c r="F144" s="70"/>
      <c r="G144" s="121" t="s">
        <v>98</v>
      </c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6"/>
      <c r="Z144" s="74"/>
      <c r="AA144" s="74"/>
      <c r="AB144" s="74"/>
      <c r="AC144" s="74"/>
      <c r="AD144" s="74"/>
      <c r="AE144" s="75"/>
      <c r="AF144" s="76"/>
      <c r="AG144" s="76"/>
      <c r="AH144" s="76"/>
      <c r="AI144" s="76"/>
      <c r="AJ144" s="76"/>
      <c r="AK144" s="76"/>
      <c r="AL144" s="76"/>
      <c r="AM144" s="76"/>
      <c r="AN144" s="77"/>
      <c r="AO144" s="78"/>
      <c r="AP144" s="78"/>
      <c r="AQ144" s="78"/>
      <c r="AR144" s="78"/>
      <c r="AS144" s="78"/>
      <c r="AT144" s="78"/>
      <c r="AU144" s="78"/>
      <c r="AV144" s="78"/>
      <c r="AW144" s="79"/>
      <c r="AX144" s="79"/>
      <c r="AY144" s="79"/>
      <c r="AZ144" s="79"/>
      <c r="BA144" s="79"/>
      <c r="BB144" s="79"/>
      <c r="BC144" s="79"/>
      <c r="BD144" s="79"/>
      <c r="BE144" s="78"/>
      <c r="BF144" s="78"/>
      <c r="BG144" s="78"/>
      <c r="BH144" s="78"/>
      <c r="BI144" s="78"/>
      <c r="BJ144" s="78"/>
      <c r="BK144" s="78"/>
      <c r="BL144" s="78"/>
    </row>
    <row r="145" spans="1:64" ht="43.5" customHeight="1" x14ac:dyDescent="0.2">
      <c r="A145" s="61"/>
      <c r="B145" s="61"/>
      <c r="C145" s="61"/>
      <c r="D145" s="61"/>
      <c r="E145" s="61"/>
      <c r="F145" s="61"/>
      <c r="G145" s="100" t="s">
        <v>154</v>
      </c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5"/>
      <c r="Z145" s="65" t="s">
        <v>93</v>
      </c>
      <c r="AA145" s="65"/>
      <c r="AB145" s="65"/>
      <c r="AC145" s="65"/>
      <c r="AD145" s="65"/>
      <c r="AE145" s="66" t="s">
        <v>100</v>
      </c>
      <c r="AF145" s="67"/>
      <c r="AG145" s="67"/>
      <c r="AH145" s="67"/>
      <c r="AI145" s="67"/>
      <c r="AJ145" s="67"/>
      <c r="AK145" s="67"/>
      <c r="AL145" s="67"/>
      <c r="AM145" s="67"/>
      <c r="AN145" s="68"/>
      <c r="AO145" s="60">
        <v>20000</v>
      </c>
      <c r="AP145" s="60"/>
      <c r="AQ145" s="60"/>
      <c r="AR145" s="60"/>
      <c r="AS145" s="60"/>
      <c r="AT145" s="60"/>
      <c r="AU145" s="60"/>
      <c r="AV145" s="60"/>
      <c r="AW145" s="69">
        <v>0</v>
      </c>
      <c r="AX145" s="69"/>
      <c r="AY145" s="69"/>
      <c r="AZ145" s="69"/>
      <c r="BA145" s="69"/>
      <c r="BB145" s="69"/>
      <c r="BC145" s="69"/>
      <c r="BD145" s="69"/>
      <c r="BE145" s="60">
        <v>20000</v>
      </c>
      <c r="BF145" s="60"/>
      <c r="BG145" s="60"/>
      <c r="BH145" s="60"/>
      <c r="BI145" s="60"/>
      <c r="BJ145" s="60"/>
      <c r="BK145" s="60"/>
      <c r="BL145" s="60"/>
    </row>
    <row r="146" spans="1:64" s="32" customFormat="1" ht="14.25" customHeight="1" x14ac:dyDescent="0.2">
      <c r="A146" s="70">
        <v>2</v>
      </c>
      <c r="B146" s="70"/>
      <c r="C146" s="70"/>
      <c r="D146" s="70"/>
      <c r="E146" s="70"/>
      <c r="F146" s="70"/>
      <c r="G146" s="121" t="s">
        <v>102</v>
      </c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6"/>
      <c r="Z146" s="74"/>
      <c r="AA146" s="74"/>
      <c r="AB146" s="74"/>
      <c r="AC146" s="74"/>
      <c r="AD146" s="74"/>
      <c r="AE146" s="75"/>
      <c r="AF146" s="76"/>
      <c r="AG146" s="76"/>
      <c r="AH146" s="76"/>
      <c r="AI146" s="76"/>
      <c r="AJ146" s="76"/>
      <c r="AK146" s="76"/>
      <c r="AL146" s="76"/>
      <c r="AM146" s="76"/>
      <c r="AN146" s="77"/>
      <c r="AO146" s="78"/>
      <c r="AP146" s="78"/>
      <c r="AQ146" s="78"/>
      <c r="AR146" s="78"/>
      <c r="AS146" s="78"/>
      <c r="AT146" s="78"/>
      <c r="AU146" s="78"/>
      <c r="AV146" s="78"/>
      <c r="AW146" s="79"/>
      <c r="AX146" s="79"/>
      <c r="AY146" s="79"/>
      <c r="AZ146" s="79"/>
      <c r="BA146" s="79"/>
      <c r="BB146" s="79"/>
      <c r="BC146" s="79"/>
      <c r="BD146" s="79"/>
      <c r="BE146" s="78"/>
      <c r="BF146" s="78"/>
      <c r="BG146" s="78"/>
      <c r="BH146" s="78"/>
      <c r="BI146" s="78"/>
      <c r="BJ146" s="78"/>
      <c r="BK146" s="78"/>
      <c r="BL146" s="78"/>
    </row>
    <row r="147" spans="1:64" ht="42" customHeight="1" x14ac:dyDescent="0.2">
      <c r="A147" s="61"/>
      <c r="B147" s="61"/>
      <c r="C147" s="61"/>
      <c r="D147" s="61"/>
      <c r="E147" s="61"/>
      <c r="F147" s="61"/>
      <c r="G147" s="100" t="s">
        <v>155</v>
      </c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5"/>
      <c r="Z147" s="65" t="s">
        <v>134</v>
      </c>
      <c r="AA147" s="65"/>
      <c r="AB147" s="65"/>
      <c r="AC147" s="65"/>
      <c r="AD147" s="65"/>
      <c r="AE147" s="66" t="s">
        <v>100</v>
      </c>
      <c r="AF147" s="67"/>
      <c r="AG147" s="67"/>
      <c r="AH147" s="67"/>
      <c r="AI147" s="67"/>
      <c r="AJ147" s="67"/>
      <c r="AK147" s="67"/>
      <c r="AL147" s="67"/>
      <c r="AM147" s="67"/>
      <c r="AN147" s="68"/>
      <c r="AO147" s="69">
        <v>2</v>
      </c>
      <c r="AP147" s="69"/>
      <c r="AQ147" s="69"/>
      <c r="AR147" s="69"/>
      <c r="AS147" s="69"/>
      <c r="AT147" s="69"/>
      <c r="AU147" s="69"/>
      <c r="AV147" s="69"/>
      <c r="AW147" s="69">
        <v>0</v>
      </c>
      <c r="AX147" s="69"/>
      <c r="AY147" s="69"/>
      <c r="AZ147" s="69"/>
      <c r="BA147" s="69"/>
      <c r="BB147" s="69"/>
      <c r="BC147" s="69"/>
      <c r="BD147" s="69"/>
      <c r="BE147" s="69">
        <v>2</v>
      </c>
      <c r="BF147" s="69"/>
      <c r="BG147" s="69"/>
      <c r="BH147" s="69"/>
      <c r="BI147" s="69"/>
      <c r="BJ147" s="69"/>
      <c r="BK147" s="69"/>
      <c r="BL147" s="69"/>
    </row>
    <row r="148" spans="1:64" s="32" customFormat="1" ht="14.25" customHeight="1" x14ac:dyDescent="0.2">
      <c r="A148" s="70">
        <v>3</v>
      </c>
      <c r="B148" s="70"/>
      <c r="C148" s="70"/>
      <c r="D148" s="70"/>
      <c r="E148" s="70"/>
      <c r="F148" s="70"/>
      <c r="G148" s="121" t="s">
        <v>105</v>
      </c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6"/>
      <c r="Z148" s="74"/>
      <c r="AA148" s="74"/>
      <c r="AB148" s="74"/>
      <c r="AC148" s="74"/>
      <c r="AD148" s="74"/>
      <c r="AE148" s="75"/>
      <c r="AF148" s="76"/>
      <c r="AG148" s="76"/>
      <c r="AH148" s="76"/>
      <c r="AI148" s="76"/>
      <c r="AJ148" s="76"/>
      <c r="AK148" s="76"/>
      <c r="AL148" s="76"/>
      <c r="AM148" s="76"/>
      <c r="AN148" s="77"/>
      <c r="AO148" s="78"/>
      <c r="AP148" s="78"/>
      <c r="AQ148" s="78"/>
      <c r="AR148" s="78"/>
      <c r="AS148" s="78"/>
      <c r="AT148" s="78"/>
      <c r="AU148" s="78"/>
      <c r="AV148" s="78"/>
      <c r="AW148" s="79"/>
      <c r="AX148" s="79"/>
      <c r="AY148" s="79"/>
      <c r="AZ148" s="79"/>
      <c r="BA148" s="79"/>
      <c r="BB148" s="79"/>
      <c r="BC148" s="79"/>
      <c r="BD148" s="79"/>
      <c r="BE148" s="78"/>
      <c r="BF148" s="78"/>
      <c r="BG148" s="78"/>
      <c r="BH148" s="78"/>
      <c r="BI148" s="78"/>
      <c r="BJ148" s="78"/>
      <c r="BK148" s="78"/>
      <c r="BL148" s="78"/>
    </row>
    <row r="149" spans="1:64" ht="42" customHeight="1" x14ac:dyDescent="0.2">
      <c r="A149" s="61"/>
      <c r="B149" s="61"/>
      <c r="C149" s="61"/>
      <c r="D149" s="61"/>
      <c r="E149" s="61"/>
      <c r="F149" s="61"/>
      <c r="G149" s="100" t="s">
        <v>156</v>
      </c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5"/>
      <c r="Z149" s="65" t="s">
        <v>93</v>
      </c>
      <c r="AA149" s="65"/>
      <c r="AB149" s="65"/>
      <c r="AC149" s="65"/>
      <c r="AD149" s="65"/>
      <c r="AE149" s="66" t="s">
        <v>107</v>
      </c>
      <c r="AF149" s="67"/>
      <c r="AG149" s="67"/>
      <c r="AH149" s="67"/>
      <c r="AI149" s="67"/>
      <c r="AJ149" s="67"/>
      <c r="AK149" s="67"/>
      <c r="AL149" s="67"/>
      <c r="AM149" s="67"/>
      <c r="AN149" s="68"/>
      <c r="AO149" s="60">
        <f>AO145/AO147</f>
        <v>10000</v>
      </c>
      <c r="AP149" s="60"/>
      <c r="AQ149" s="60"/>
      <c r="AR149" s="60"/>
      <c r="AS149" s="60"/>
      <c r="AT149" s="60"/>
      <c r="AU149" s="60"/>
      <c r="AV149" s="60"/>
      <c r="AW149" s="69">
        <v>0</v>
      </c>
      <c r="AX149" s="69"/>
      <c r="AY149" s="69"/>
      <c r="AZ149" s="69"/>
      <c r="BA149" s="69"/>
      <c r="BB149" s="69"/>
      <c r="BC149" s="69"/>
      <c r="BD149" s="69"/>
      <c r="BE149" s="60">
        <f t="shared" ref="BE149" si="13">BE145/BE147</f>
        <v>10000</v>
      </c>
      <c r="BF149" s="60"/>
      <c r="BG149" s="60"/>
      <c r="BH149" s="60"/>
      <c r="BI149" s="60"/>
      <c r="BJ149" s="60"/>
      <c r="BK149" s="60"/>
      <c r="BL149" s="60"/>
    </row>
    <row r="150" spans="1:64" s="32" customFormat="1" ht="14.25" customHeight="1" x14ac:dyDescent="0.2">
      <c r="A150" s="70">
        <v>4</v>
      </c>
      <c r="B150" s="70"/>
      <c r="C150" s="70"/>
      <c r="D150" s="70"/>
      <c r="E150" s="70"/>
      <c r="F150" s="70"/>
      <c r="G150" s="121" t="s">
        <v>109</v>
      </c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6"/>
      <c r="Z150" s="74"/>
      <c r="AA150" s="74"/>
      <c r="AB150" s="74"/>
      <c r="AC150" s="74"/>
      <c r="AD150" s="74"/>
      <c r="AE150" s="75"/>
      <c r="AF150" s="76"/>
      <c r="AG150" s="76"/>
      <c r="AH150" s="76"/>
      <c r="AI150" s="76"/>
      <c r="AJ150" s="76"/>
      <c r="AK150" s="76"/>
      <c r="AL150" s="76"/>
      <c r="AM150" s="76"/>
      <c r="AN150" s="77"/>
      <c r="AO150" s="78"/>
      <c r="AP150" s="78"/>
      <c r="AQ150" s="78"/>
      <c r="AR150" s="78"/>
      <c r="AS150" s="78"/>
      <c r="AT150" s="78"/>
      <c r="AU150" s="78"/>
      <c r="AV150" s="78"/>
      <c r="AW150" s="79"/>
      <c r="AX150" s="79"/>
      <c r="AY150" s="79"/>
      <c r="AZ150" s="79"/>
      <c r="BA150" s="79"/>
      <c r="BB150" s="79"/>
      <c r="BC150" s="79"/>
      <c r="BD150" s="79"/>
      <c r="BE150" s="78"/>
      <c r="BF150" s="78"/>
      <c r="BG150" s="78"/>
      <c r="BH150" s="78"/>
      <c r="BI150" s="78"/>
      <c r="BJ150" s="78"/>
      <c r="BK150" s="78"/>
      <c r="BL150" s="78"/>
    </row>
    <row r="151" spans="1:64" ht="38.25" customHeight="1" x14ac:dyDescent="0.2">
      <c r="A151" s="61"/>
      <c r="B151" s="61"/>
      <c r="C151" s="61"/>
      <c r="D151" s="61"/>
      <c r="E151" s="61"/>
      <c r="F151" s="61"/>
      <c r="G151" s="100" t="s">
        <v>157</v>
      </c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5"/>
      <c r="Z151" s="65" t="s">
        <v>111</v>
      </c>
      <c r="AA151" s="65"/>
      <c r="AB151" s="65"/>
      <c r="AC151" s="65"/>
      <c r="AD151" s="65"/>
      <c r="AE151" s="66" t="s">
        <v>107</v>
      </c>
      <c r="AF151" s="67"/>
      <c r="AG151" s="67"/>
      <c r="AH151" s="67"/>
      <c r="AI151" s="67"/>
      <c r="AJ151" s="67"/>
      <c r="AK151" s="67"/>
      <c r="AL151" s="67"/>
      <c r="AM151" s="67"/>
      <c r="AN151" s="68"/>
      <c r="AO151" s="60">
        <v>100</v>
      </c>
      <c r="AP151" s="60"/>
      <c r="AQ151" s="60"/>
      <c r="AR151" s="60"/>
      <c r="AS151" s="60"/>
      <c r="AT151" s="60"/>
      <c r="AU151" s="60"/>
      <c r="AV151" s="60"/>
      <c r="AW151" s="69">
        <v>0</v>
      </c>
      <c r="AX151" s="69"/>
      <c r="AY151" s="69"/>
      <c r="AZ151" s="69"/>
      <c r="BA151" s="69"/>
      <c r="BB151" s="69"/>
      <c r="BC151" s="69"/>
      <c r="BD151" s="69"/>
      <c r="BE151" s="60">
        <v>100</v>
      </c>
      <c r="BF151" s="60"/>
      <c r="BG151" s="60"/>
      <c r="BH151" s="60"/>
      <c r="BI151" s="60"/>
      <c r="BJ151" s="60"/>
      <c r="BK151" s="60"/>
      <c r="BL151" s="60"/>
    </row>
    <row r="152" spans="1:64" s="32" customFormat="1" ht="16.5" customHeight="1" x14ac:dyDescent="0.2">
      <c r="A152" s="70"/>
      <c r="B152" s="70"/>
      <c r="C152" s="70"/>
      <c r="D152" s="70"/>
      <c r="E152" s="70"/>
      <c r="F152" s="70"/>
      <c r="G152" s="93" t="s">
        <v>158</v>
      </c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9"/>
      <c r="Z152" s="74"/>
      <c r="AA152" s="74"/>
      <c r="AB152" s="74"/>
      <c r="AC152" s="74"/>
      <c r="AD152" s="74"/>
      <c r="AE152" s="75"/>
      <c r="AF152" s="76"/>
      <c r="AG152" s="76"/>
      <c r="AH152" s="76"/>
      <c r="AI152" s="76"/>
      <c r="AJ152" s="76"/>
      <c r="AK152" s="76"/>
      <c r="AL152" s="76"/>
      <c r="AM152" s="76"/>
      <c r="AN152" s="77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</row>
    <row r="153" spans="1:64" s="32" customFormat="1" ht="33" customHeight="1" x14ac:dyDescent="0.2">
      <c r="A153" s="103"/>
      <c r="B153" s="76"/>
      <c r="C153" s="76"/>
      <c r="D153" s="76"/>
      <c r="E153" s="76"/>
      <c r="F153" s="77"/>
      <c r="G153" s="121" t="s">
        <v>69</v>
      </c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6"/>
      <c r="Z153" s="75" t="s">
        <v>93</v>
      </c>
      <c r="AA153" s="76"/>
      <c r="AB153" s="76"/>
      <c r="AC153" s="76"/>
      <c r="AD153" s="77"/>
      <c r="AE153" s="75" t="s">
        <v>159</v>
      </c>
      <c r="AF153" s="76"/>
      <c r="AG153" s="76"/>
      <c r="AH153" s="76"/>
      <c r="AI153" s="76"/>
      <c r="AJ153" s="76"/>
      <c r="AK153" s="76"/>
      <c r="AL153" s="76"/>
      <c r="AM153" s="76"/>
      <c r="AN153" s="77"/>
      <c r="AO153" s="96">
        <f>AO154+AO165+AO174+AO183</f>
        <v>390000</v>
      </c>
      <c r="AP153" s="76"/>
      <c r="AQ153" s="76"/>
      <c r="AR153" s="76"/>
      <c r="AS153" s="76"/>
      <c r="AT153" s="76"/>
      <c r="AU153" s="76"/>
      <c r="AV153" s="77"/>
      <c r="AW153" s="107">
        <f t="shared" ref="AW153" si="14">AW154+AW165+AW174+AW183</f>
        <v>0</v>
      </c>
      <c r="AX153" s="131"/>
      <c r="AY153" s="131"/>
      <c r="AZ153" s="131"/>
      <c r="BA153" s="131"/>
      <c r="BB153" s="131"/>
      <c r="BC153" s="131"/>
      <c r="BD153" s="132"/>
      <c r="BE153" s="96">
        <f t="shared" ref="BE153" si="15">BE154+BE165+BE174+BE183</f>
        <v>370000</v>
      </c>
      <c r="BF153" s="76"/>
      <c r="BG153" s="76"/>
      <c r="BH153" s="76"/>
      <c r="BI153" s="76"/>
      <c r="BJ153" s="76"/>
      <c r="BK153" s="76"/>
      <c r="BL153" s="77"/>
    </row>
    <row r="154" spans="1:64" s="32" customFormat="1" ht="54.75" customHeight="1" x14ac:dyDescent="0.2">
      <c r="A154" s="89" t="s">
        <v>160</v>
      </c>
      <c r="B154" s="89"/>
      <c r="C154" s="89"/>
      <c r="D154" s="89"/>
      <c r="E154" s="89"/>
      <c r="F154" s="89"/>
      <c r="G154" s="104" t="s">
        <v>161</v>
      </c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6"/>
      <c r="Z154" s="74" t="s">
        <v>93</v>
      </c>
      <c r="AA154" s="74"/>
      <c r="AB154" s="74"/>
      <c r="AC154" s="74"/>
      <c r="AD154" s="74"/>
      <c r="AE154" s="75" t="s">
        <v>97</v>
      </c>
      <c r="AF154" s="76"/>
      <c r="AG154" s="76"/>
      <c r="AH154" s="76"/>
      <c r="AI154" s="76"/>
      <c r="AJ154" s="76"/>
      <c r="AK154" s="76"/>
      <c r="AL154" s="76"/>
      <c r="AM154" s="76"/>
      <c r="AN154" s="77"/>
      <c r="AO154" s="78">
        <f>AO156+AO157</f>
        <v>150000</v>
      </c>
      <c r="AP154" s="78"/>
      <c r="AQ154" s="78"/>
      <c r="AR154" s="78"/>
      <c r="AS154" s="78"/>
      <c r="AT154" s="78"/>
      <c r="AU154" s="78"/>
      <c r="AV154" s="78"/>
      <c r="AW154" s="79">
        <f t="shared" ref="AW154" si="16">AW156+AW157</f>
        <v>0</v>
      </c>
      <c r="AX154" s="79"/>
      <c r="AY154" s="79"/>
      <c r="AZ154" s="79"/>
      <c r="BA154" s="79"/>
      <c r="BB154" s="79"/>
      <c r="BC154" s="79"/>
      <c r="BD154" s="79"/>
      <c r="BE154" s="78">
        <f t="shared" ref="BE154" si="17">BE156+BE157</f>
        <v>150000</v>
      </c>
      <c r="BF154" s="78"/>
      <c r="BG154" s="78"/>
      <c r="BH154" s="78"/>
      <c r="BI154" s="78"/>
      <c r="BJ154" s="78"/>
      <c r="BK154" s="78"/>
      <c r="BL154" s="78"/>
    </row>
    <row r="155" spans="1:64" ht="15.75" customHeight="1" x14ac:dyDescent="0.2">
      <c r="A155" s="70">
        <v>1</v>
      </c>
      <c r="B155" s="70"/>
      <c r="C155" s="70"/>
      <c r="D155" s="70"/>
      <c r="E155" s="70"/>
      <c r="F155" s="70"/>
      <c r="G155" s="71" t="s">
        <v>98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3"/>
      <c r="Z155" s="65"/>
      <c r="AA155" s="65"/>
      <c r="AB155" s="65"/>
      <c r="AC155" s="65"/>
      <c r="AD155" s="65"/>
      <c r="AE155" s="66"/>
      <c r="AF155" s="67"/>
      <c r="AG155" s="67"/>
      <c r="AH155" s="67"/>
      <c r="AI155" s="67"/>
      <c r="AJ155" s="67"/>
      <c r="AK155" s="67"/>
      <c r="AL155" s="67"/>
      <c r="AM155" s="67"/>
      <c r="AN155" s="68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</row>
    <row r="156" spans="1:64" ht="22.5" customHeight="1" x14ac:dyDescent="0.2">
      <c r="A156" s="61"/>
      <c r="B156" s="61"/>
      <c r="C156" s="61"/>
      <c r="D156" s="61"/>
      <c r="E156" s="61"/>
      <c r="F156" s="61"/>
      <c r="G156" s="62" t="s">
        <v>162</v>
      </c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4"/>
      <c r="Z156" s="65" t="s">
        <v>93</v>
      </c>
      <c r="AA156" s="65"/>
      <c r="AB156" s="65"/>
      <c r="AC156" s="65"/>
      <c r="AD156" s="65"/>
      <c r="AE156" s="66" t="s">
        <v>97</v>
      </c>
      <c r="AF156" s="67"/>
      <c r="AG156" s="67"/>
      <c r="AH156" s="67"/>
      <c r="AI156" s="67"/>
      <c r="AJ156" s="67"/>
      <c r="AK156" s="67"/>
      <c r="AL156" s="67"/>
      <c r="AM156" s="67"/>
      <c r="AN156" s="68"/>
      <c r="AO156" s="60">
        <v>100000</v>
      </c>
      <c r="AP156" s="60"/>
      <c r="AQ156" s="60"/>
      <c r="AR156" s="60"/>
      <c r="AS156" s="60"/>
      <c r="AT156" s="60"/>
      <c r="AU156" s="60"/>
      <c r="AV156" s="60"/>
      <c r="AW156" s="69">
        <v>0</v>
      </c>
      <c r="AX156" s="69"/>
      <c r="AY156" s="69"/>
      <c r="AZ156" s="69"/>
      <c r="BA156" s="69"/>
      <c r="BB156" s="69"/>
      <c r="BC156" s="69"/>
      <c r="BD156" s="69"/>
      <c r="BE156" s="60">
        <f>AO156+AW156</f>
        <v>100000</v>
      </c>
      <c r="BF156" s="60"/>
      <c r="BG156" s="60"/>
      <c r="BH156" s="60"/>
      <c r="BI156" s="60"/>
      <c r="BJ156" s="60"/>
      <c r="BK156" s="60"/>
      <c r="BL156" s="60"/>
    </row>
    <row r="157" spans="1:64" ht="34.5" customHeight="1" x14ac:dyDescent="0.2">
      <c r="A157" s="61"/>
      <c r="B157" s="61"/>
      <c r="C157" s="61"/>
      <c r="D157" s="61"/>
      <c r="E157" s="61"/>
      <c r="F157" s="61"/>
      <c r="G157" s="62" t="s">
        <v>163</v>
      </c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4"/>
      <c r="Z157" s="65" t="s">
        <v>93</v>
      </c>
      <c r="AA157" s="65"/>
      <c r="AB157" s="65"/>
      <c r="AC157" s="65"/>
      <c r="AD157" s="65"/>
      <c r="AE157" s="66" t="s">
        <v>97</v>
      </c>
      <c r="AF157" s="67"/>
      <c r="AG157" s="67"/>
      <c r="AH157" s="67"/>
      <c r="AI157" s="67"/>
      <c r="AJ157" s="67"/>
      <c r="AK157" s="67"/>
      <c r="AL157" s="67"/>
      <c r="AM157" s="67"/>
      <c r="AN157" s="68"/>
      <c r="AO157" s="60">
        <v>50000</v>
      </c>
      <c r="AP157" s="60"/>
      <c r="AQ157" s="60"/>
      <c r="AR157" s="60"/>
      <c r="AS157" s="60"/>
      <c r="AT157" s="60"/>
      <c r="AU157" s="60"/>
      <c r="AV157" s="60"/>
      <c r="AW157" s="69">
        <v>0</v>
      </c>
      <c r="AX157" s="69"/>
      <c r="AY157" s="69"/>
      <c r="AZ157" s="69"/>
      <c r="BA157" s="69"/>
      <c r="BB157" s="69"/>
      <c r="BC157" s="69"/>
      <c r="BD157" s="69"/>
      <c r="BE157" s="60">
        <f>AO157+AW157</f>
        <v>50000</v>
      </c>
      <c r="BF157" s="60"/>
      <c r="BG157" s="60"/>
      <c r="BH157" s="60"/>
      <c r="BI157" s="60"/>
      <c r="BJ157" s="60"/>
      <c r="BK157" s="60"/>
      <c r="BL157" s="60"/>
    </row>
    <row r="158" spans="1:64" s="32" customFormat="1" ht="17.25" customHeight="1" x14ac:dyDescent="0.2">
      <c r="A158" s="70">
        <v>2</v>
      </c>
      <c r="B158" s="70"/>
      <c r="C158" s="70"/>
      <c r="D158" s="70"/>
      <c r="E158" s="70"/>
      <c r="F158" s="70"/>
      <c r="G158" s="71" t="s">
        <v>102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3"/>
      <c r="Z158" s="74"/>
      <c r="AA158" s="74"/>
      <c r="AB158" s="74"/>
      <c r="AC158" s="74"/>
      <c r="AD158" s="74"/>
      <c r="AE158" s="75"/>
      <c r="AF158" s="76"/>
      <c r="AG158" s="76"/>
      <c r="AH158" s="76"/>
      <c r="AI158" s="76"/>
      <c r="AJ158" s="76"/>
      <c r="AK158" s="76"/>
      <c r="AL158" s="76"/>
      <c r="AM158" s="76"/>
      <c r="AN158" s="77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</row>
    <row r="159" spans="1:64" ht="40.5" customHeight="1" x14ac:dyDescent="0.2">
      <c r="A159" s="61"/>
      <c r="B159" s="61"/>
      <c r="C159" s="61"/>
      <c r="D159" s="61"/>
      <c r="E159" s="61"/>
      <c r="F159" s="61"/>
      <c r="G159" s="62" t="s">
        <v>164</v>
      </c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4"/>
      <c r="Z159" s="65" t="s">
        <v>134</v>
      </c>
      <c r="AA159" s="65"/>
      <c r="AB159" s="65"/>
      <c r="AC159" s="65"/>
      <c r="AD159" s="65"/>
      <c r="AE159" s="66" t="s">
        <v>165</v>
      </c>
      <c r="AF159" s="67"/>
      <c r="AG159" s="67"/>
      <c r="AH159" s="67"/>
      <c r="AI159" s="67"/>
      <c r="AJ159" s="67"/>
      <c r="AK159" s="67"/>
      <c r="AL159" s="67"/>
      <c r="AM159" s="67"/>
      <c r="AN159" s="68"/>
      <c r="AO159" s="69">
        <v>7</v>
      </c>
      <c r="AP159" s="69"/>
      <c r="AQ159" s="69"/>
      <c r="AR159" s="69"/>
      <c r="AS159" s="69"/>
      <c r="AT159" s="69"/>
      <c r="AU159" s="69"/>
      <c r="AV159" s="69"/>
      <c r="AW159" s="69">
        <v>0</v>
      </c>
      <c r="AX159" s="69"/>
      <c r="AY159" s="69"/>
      <c r="AZ159" s="69"/>
      <c r="BA159" s="69"/>
      <c r="BB159" s="69"/>
      <c r="BC159" s="69"/>
      <c r="BD159" s="69"/>
      <c r="BE159" s="69">
        <v>7</v>
      </c>
      <c r="BF159" s="69"/>
      <c r="BG159" s="69"/>
      <c r="BH159" s="69"/>
      <c r="BI159" s="69"/>
      <c r="BJ159" s="69"/>
      <c r="BK159" s="69"/>
      <c r="BL159" s="69"/>
    </row>
    <row r="160" spans="1:64" s="32" customFormat="1" ht="12.75" customHeight="1" x14ac:dyDescent="0.2">
      <c r="A160" s="70">
        <v>3</v>
      </c>
      <c r="B160" s="70"/>
      <c r="C160" s="70"/>
      <c r="D160" s="70"/>
      <c r="E160" s="70"/>
      <c r="F160" s="70"/>
      <c r="G160" s="71" t="s">
        <v>105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3"/>
      <c r="Z160" s="74"/>
      <c r="AA160" s="74"/>
      <c r="AB160" s="74"/>
      <c r="AC160" s="74"/>
      <c r="AD160" s="74"/>
      <c r="AE160" s="75"/>
      <c r="AF160" s="76"/>
      <c r="AG160" s="76"/>
      <c r="AH160" s="76"/>
      <c r="AI160" s="76"/>
      <c r="AJ160" s="76"/>
      <c r="AK160" s="76"/>
      <c r="AL160" s="76"/>
      <c r="AM160" s="76"/>
      <c r="AN160" s="77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</row>
    <row r="161" spans="1:64" ht="27.75" customHeight="1" x14ac:dyDescent="0.2">
      <c r="A161" s="61">
        <v>0</v>
      </c>
      <c r="B161" s="61"/>
      <c r="C161" s="61"/>
      <c r="D161" s="61"/>
      <c r="E161" s="61"/>
      <c r="F161" s="61"/>
      <c r="G161" s="62" t="s">
        <v>166</v>
      </c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4"/>
      <c r="Z161" s="65" t="s">
        <v>93</v>
      </c>
      <c r="AA161" s="65"/>
      <c r="AB161" s="65"/>
      <c r="AC161" s="65"/>
      <c r="AD161" s="65"/>
      <c r="AE161" s="66" t="s">
        <v>107</v>
      </c>
      <c r="AF161" s="67"/>
      <c r="AG161" s="67"/>
      <c r="AH161" s="67"/>
      <c r="AI161" s="67"/>
      <c r="AJ161" s="67"/>
      <c r="AK161" s="67"/>
      <c r="AL161" s="67"/>
      <c r="AM161" s="67"/>
      <c r="AN161" s="68"/>
      <c r="AO161" s="60">
        <f>AO156/AO159</f>
        <v>14285.714285714286</v>
      </c>
      <c r="AP161" s="60"/>
      <c r="AQ161" s="60"/>
      <c r="AR161" s="60"/>
      <c r="AS161" s="60"/>
      <c r="AT161" s="60"/>
      <c r="AU161" s="60"/>
      <c r="AV161" s="60"/>
      <c r="AW161" s="69">
        <v>0</v>
      </c>
      <c r="AX161" s="69"/>
      <c r="AY161" s="69"/>
      <c r="AZ161" s="69"/>
      <c r="BA161" s="69"/>
      <c r="BB161" s="69"/>
      <c r="BC161" s="69"/>
      <c r="BD161" s="69"/>
      <c r="BE161" s="60">
        <f t="shared" ref="BE161" si="18">BE156/BE159</f>
        <v>14285.714285714286</v>
      </c>
      <c r="BF161" s="60"/>
      <c r="BG161" s="60"/>
      <c r="BH161" s="60"/>
      <c r="BI161" s="60"/>
      <c r="BJ161" s="60"/>
      <c r="BK161" s="60"/>
      <c r="BL161" s="60"/>
    </row>
    <row r="162" spans="1:64" ht="27" customHeight="1" x14ac:dyDescent="0.2">
      <c r="A162" s="61">
        <v>0</v>
      </c>
      <c r="B162" s="61"/>
      <c r="C162" s="61"/>
      <c r="D162" s="61"/>
      <c r="E162" s="61"/>
      <c r="F162" s="61"/>
      <c r="G162" s="62" t="s">
        <v>167</v>
      </c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4"/>
      <c r="Z162" s="65" t="s">
        <v>93</v>
      </c>
      <c r="AA162" s="65"/>
      <c r="AB162" s="65"/>
      <c r="AC162" s="65"/>
      <c r="AD162" s="65"/>
      <c r="AE162" s="66" t="s">
        <v>107</v>
      </c>
      <c r="AF162" s="67"/>
      <c r="AG162" s="67"/>
      <c r="AH162" s="67"/>
      <c r="AI162" s="67"/>
      <c r="AJ162" s="67"/>
      <c r="AK162" s="67"/>
      <c r="AL162" s="67"/>
      <c r="AM162" s="67"/>
      <c r="AN162" s="68"/>
      <c r="AO162" s="60">
        <f>AO157/AO159</f>
        <v>7142.8571428571431</v>
      </c>
      <c r="AP162" s="60"/>
      <c r="AQ162" s="60"/>
      <c r="AR162" s="60"/>
      <c r="AS162" s="60"/>
      <c r="AT162" s="60"/>
      <c r="AU162" s="60"/>
      <c r="AV162" s="60"/>
      <c r="AW162" s="69">
        <v>0</v>
      </c>
      <c r="AX162" s="69"/>
      <c r="AY162" s="69"/>
      <c r="AZ162" s="69"/>
      <c r="BA162" s="69"/>
      <c r="BB162" s="69"/>
      <c r="BC162" s="69"/>
      <c r="BD162" s="69"/>
      <c r="BE162" s="60">
        <f t="shared" ref="BE162" si="19">AO162+AW162</f>
        <v>7142.8571428571431</v>
      </c>
      <c r="BF162" s="60"/>
      <c r="BG162" s="60"/>
      <c r="BH162" s="60"/>
      <c r="BI162" s="60"/>
      <c r="BJ162" s="60"/>
      <c r="BK162" s="60"/>
      <c r="BL162" s="60"/>
    </row>
    <row r="163" spans="1:64" s="32" customFormat="1" ht="15" customHeight="1" x14ac:dyDescent="0.2">
      <c r="A163" s="70">
        <v>4</v>
      </c>
      <c r="B163" s="70"/>
      <c r="C163" s="70"/>
      <c r="D163" s="70"/>
      <c r="E163" s="70"/>
      <c r="F163" s="70"/>
      <c r="G163" s="71" t="s">
        <v>109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3"/>
      <c r="Z163" s="74"/>
      <c r="AA163" s="74"/>
      <c r="AB163" s="74"/>
      <c r="AC163" s="74"/>
      <c r="AD163" s="74"/>
      <c r="AE163" s="75"/>
      <c r="AF163" s="76"/>
      <c r="AG163" s="76"/>
      <c r="AH163" s="76"/>
      <c r="AI163" s="76"/>
      <c r="AJ163" s="76"/>
      <c r="AK163" s="76"/>
      <c r="AL163" s="76"/>
      <c r="AM163" s="76"/>
      <c r="AN163" s="77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</row>
    <row r="164" spans="1:64" ht="33.75" customHeight="1" x14ac:dyDescent="0.2">
      <c r="A164" s="61"/>
      <c r="B164" s="61"/>
      <c r="C164" s="61"/>
      <c r="D164" s="61"/>
      <c r="E164" s="61"/>
      <c r="F164" s="61"/>
      <c r="G164" s="62" t="s">
        <v>168</v>
      </c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4"/>
      <c r="Z164" s="65" t="s">
        <v>111</v>
      </c>
      <c r="AA164" s="65"/>
      <c r="AB164" s="65"/>
      <c r="AC164" s="65"/>
      <c r="AD164" s="65"/>
      <c r="AE164" s="66" t="s">
        <v>107</v>
      </c>
      <c r="AF164" s="67"/>
      <c r="AG164" s="67"/>
      <c r="AH164" s="67"/>
      <c r="AI164" s="67"/>
      <c r="AJ164" s="67"/>
      <c r="AK164" s="67"/>
      <c r="AL164" s="67"/>
      <c r="AM164" s="67"/>
      <c r="AN164" s="68"/>
      <c r="AO164" s="60">
        <v>100</v>
      </c>
      <c r="AP164" s="60"/>
      <c r="AQ164" s="60"/>
      <c r="AR164" s="60"/>
      <c r="AS164" s="60"/>
      <c r="AT164" s="60"/>
      <c r="AU164" s="60"/>
      <c r="AV164" s="60"/>
      <c r="AW164" s="69">
        <v>0</v>
      </c>
      <c r="AX164" s="69"/>
      <c r="AY164" s="69"/>
      <c r="AZ164" s="69"/>
      <c r="BA164" s="69"/>
      <c r="BB164" s="69"/>
      <c r="BC164" s="69"/>
      <c r="BD164" s="69"/>
      <c r="BE164" s="60">
        <v>100</v>
      </c>
      <c r="BF164" s="60"/>
      <c r="BG164" s="60"/>
      <c r="BH164" s="60"/>
      <c r="BI164" s="60"/>
      <c r="BJ164" s="60"/>
      <c r="BK164" s="60"/>
      <c r="BL164" s="60"/>
    </row>
    <row r="165" spans="1:64" s="32" customFormat="1" ht="40.5" customHeight="1" x14ac:dyDescent="0.2">
      <c r="A165" s="122" t="s">
        <v>169</v>
      </c>
      <c r="B165" s="123"/>
      <c r="C165" s="123"/>
      <c r="D165" s="123"/>
      <c r="E165" s="123"/>
      <c r="F165" s="124"/>
      <c r="G165" s="127" t="s">
        <v>170</v>
      </c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2"/>
      <c r="Z165" s="75" t="s">
        <v>93</v>
      </c>
      <c r="AA165" s="76"/>
      <c r="AB165" s="76"/>
      <c r="AC165" s="76"/>
      <c r="AD165" s="77"/>
      <c r="AE165" s="128" t="s">
        <v>97</v>
      </c>
      <c r="AF165" s="129"/>
      <c r="AG165" s="129"/>
      <c r="AH165" s="129"/>
      <c r="AI165" s="129"/>
      <c r="AJ165" s="129"/>
      <c r="AK165" s="129"/>
      <c r="AL165" s="129"/>
      <c r="AM165" s="129"/>
      <c r="AN165" s="130"/>
      <c r="AO165" s="96">
        <f>AO167</f>
        <v>50000</v>
      </c>
      <c r="AP165" s="76"/>
      <c r="AQ165" s="76"/>
      <c r="AR165" s="76"/>
      <c r="AS165" s="76"/>
      <c r="AT165" s="76"/>
      <c r="AU165" s="76"/>
      <c r="AV165" s="77"/>
      <c r="AW165" s="107">
        <f t="shared" ref="AW165" si="20">AW167</f>
        <v>0</v>
      </c>
      <c r="AX165" s="131"/>
      <c r="AY165" s="131"/>
      <c r="AZ165" s="131"/>
      <c r="BA165" s="131"/>
      <c r="BB165" s="131"/>
      <c r="BC165" s="131"/>
      <c r="BD165" s="132"/>
      <c r="BE165" s="96">
        <f t="shared" ref="BE165" si="21">BE167</f>
        <v>50000</v>
      </c>
      <c r="BF165" s="76"/>
      <c r="BG165" s="76"/>
      <c r="BH165" s="76"/>
      <c r="BI165" s="76"/>
      <c r="BJ165" s="76"/>
      <c r="BK165" s="76"/>
      <c r="BL165" s="77"/>
    </row>
    <row r="166" spans="1:64" s="32" customFormat="1" ht="15.75" customHeight="1" x14ac:dyDescent="0.2">
      <c r="A166" s="103">
        <v>1</v>
      </c>
      <c r="B166" s="76"/>
      <c r="C166" s="76"/>
      <c r="D166" s="76"/>
      <c r="E166" s="76"/>
      <c r="F166" s="77"/>
      <c r="G166" s="71" t="s">
        <v>98</v>
      </c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3"/>
      <c r="Z166" s="75"/>
      <c r="AA166" s="76"/>
      <c r="AB166" s="76"/>
      <c r="AC166" s="76"/>
      <c r="AD166" s="77"/>
      <c r="AE166" s="75"/>
      <c r="AF166" s="76"/>
      <c r="AG166" s="76"/>
      <c r="AH166" s="76"/>
      <c r="AI166" s="76"/>
      <c r="AJ166" s="76"/>
      <c r="AK166" s="76"/>
      <c r="AL166" s="76"/>
      <c r="AM166" s="76"/>
      <c r="AN166" s="77"/>
      <c r="AO166" s="96"/>
      <c r="AP166" s="76"/>
      <c r="AQ166" s="76"/>
      <c r="AR166" s="76"/>
      <c r="AS166" s="76"/>
      <c r="AT166" s="76"/>
      <c r="AU166" s="76"/>
      <c r="AV166" s="77"/>
      <c r="AW166" s="107"/>
      <c r="AX166" s="76"/>
      <c r="AY166" s="76"/>
      <c r="AZ166" s="76"/>
      <c r="BA166" s="76"/>
      <c r="BB166" s="76"/>
      <c r="BC166" s="76"/>
      <c r="BD166" s="77"/>
      <c r="BE166" s="96"/>
      <c r="BF166" s="76"/>
      <c r="BG166" s="76"/>
      <c r="BH166" s="76"/>
      <c r="BI166" s="76"/>
      <c r="BJ166" s="76"/>
      <c r="BK166" s="76"/>
      <c r="BL166" s="77"/>
    </row>
    <row r="167" spans="1:64" ht="33.75" customHeight="1" x14ac:dyDescent="0.2">
      <c r="A167" s="83"/>
      <c r="B167" s="81"/>
      <c r="C167" s="81"/>
      <c r="D167" s="81"/>
      <c r="E167" s="81"/>
      <c r="F167" s="82"/>
      <c r="G167" s="62" t="s">
        <v>171</v>
      </c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5"/>
      <c r="Z167" s="66" t="s">
        <v>93</v>
      </c>
      <c r="AA167" s="81"/>
      <c r="AB167" s="81"/>
      <c r="AC167" s="81"/>
      <c r="AD167" s="82"/>
      <c r="AE167" s="66" t="s">
        <v>97</v>
      </c>
      <c r="AF167" s="81"/>
      <c r="AG167" s="81"/>
      <c r="AH167" s="81"/>
      <c r="AI167" s="81"/>
      <c r="AJ167" s="81"/>
      <c r="AK167" s="81"/>
      <c r="AL167" s="81"/>
      <c r="AM167" s="81"/>
      <c r="AN167" s="82"/>
      <c r="AO167" s="80">
        <v>50000</v>
      </c>
      <c r="AP167" s="81"/>
      <c r="AQ167" s="81"/>
      <c r="AR167" s="81"/>
      <c r="AS167" s="81"/>
      <c r="AT167" s="81"/>
      <c r="AU167" s="81"/>
      <c r="AV167" s="82"/>
      <c r="AW167" s="86">
        <v>0</v>
      </c>
      <c r="AX167" s="81"/>
      <c r="AY167" s="81"/>
      <c r="AZ167" s="81"/>
      <c r="BA167" s="81"/>
      <c r="BB167" s="81"/>
      <c r="BC167" s="81"/>
      <c r="BD167" s="82"/>
      <c r="BE167" s="80">
        <v>50000</v>
      </c>
      <c r="BF167" s="81"/>
      <c r="BG167" s="81"/>
      <c r="BH167" s="81"/>
      <c r="BI167" s="81"/>
      <c r="BJ167" s="81"/>
      <c r="BK167" s="81"/>
      <c r="BL167" s="82"/>
    </row>
    <row r="168" spans="1:64" s="32" customFormat="1" ht="18" customHeight="1" x14ac:dyDescent="0.2">
      <c r="A168" s="103">
        <v>2</v>
      </c>
      <c r="B168" s="76"/>
      <c r="C168" s="76"/>
      <c r="D168" s="76"/>
      <c r="E168" s="76"/>
      <c r="F168" s="77"/>
      <c r="G168" s="71" t="s">
        <v>102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3"/>
      <c r="Z168" s="75"/>
      <c r="AA168" s="76"/>
      <c r="AB168" s="76"/>
      <c r="AC168" s="76"/>
      <c r="AD168" s="77"/>
      <c r="AE168" s="75"/>
      <c r="AF168" s="76"/>
      <c r="AG168" s="76"/>
      <c r="AH168" s="76"/>
      <c r="AI168" s="76"/>
      <c r="AJ168" s="76"/>
      <c r="AK168" s="76"/>
      <c r="AL168" s="76"/>
      <c r="AM168" s="76"/>
      <c r="AN168" s="77"/>
      <c r="AO168" s="96"/>
      <c r="AP168" s="76"/>
      <c r="AQ168" s="76"/>
      <c r="AR168" s="76"/>
      <c r="AS168" s="76"/>
      <c r="AT168" s="76"/>
      <c r="AU168" s="76"/>
      <c r="AV168" s="77"/>
      <c r="AW168" s="107"/>
      <c r="AX168" s="76"/>
      <c r="AY168" s="76"/>
      <c r="AZ168" s="76"/>
      <c r="BA168" s="76"/>
      <c r="BB168" s="76"/>
      <c r="BC168" s="76"/>
      <c r="BD168" s="77"/>
      <c r="BE168" s="96"/>
      <c r="BF168" s="76"/>
      <c r="BG168" s="76"/>
      <c r="BH168" s="76"/>
      <c r="BI168" s="76"/>
      <c r="BJ168" s="76"/>
      <c r="BK168" s="76"/>
      <c r="BL168" s="77"/>
    </row>
    <row r="169" spans="1:64" ht="40.5" customHeight="1" x14ac:dyDescent="0.2">
      <c r="A169" s="83"/>
      <c r="B169" s="81"/>
      <c r="C169" s="81"/>
      <c r="D169" s="81"/>
      <c r="E169" s="81"/>
      <c r="F169" s="82"/>
      <c r="G169" s="62" t="s">
        <v>164</v>
      </c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4"/>
      <c r="Z169" s="66" t="s">
        <v>93</v>
      </c>
      <c r="AA169" s="81"/>
      <c r="AB169" s="81"/>
      <c r="AC169" s="81"/>
      <c r="AD169" s="82"/>
      <c r="AE169" s="66" t="s">
        <v>165</v>
      </c>
      <c r="AF169" s="81"/>
      <c r="AG169" s="81"/>
      <c r="AH169" s="81"/>
      <c r="AI169" s="81"/>
      <c r="AJ169" s="81"/>
      <c r="AK169" s="81"/>
      <c r="AL169" s="81"/>
      <c r="AM169" s="81"/>
      <c r="AN169" s="82"/>
      <c r="AO169" s="86">
        <v>7</v>
      </c>
      <c r="AP169" s="87"/>
      <c r="AQ169" s="87"/>
      <c r="AR169" s="87"/>
      <c r="AS169" s="87"/>
      <c r="AT169" s="87"/>
      <c r="AU169" s="87"/>
      <c r="AV169" s="88"/>
      <c r="AW169" s="86">
        <v>0</v>
      </c>
      <c r="AX169" s="87"/>
      <c r="AY169" s="87"/>
      <c r="AZ169" s="87"/>
      <c r="BA169" s="87"/>
      <c r="BB169" s="87"/>
      <c r="BC169" s="87"/>
      <c r="BD169" s="88"/>
      <c r="BE169" s="86">
        <v>7</v>
      </c>
      <c r="BF169" s="87"/>
      <c r="BG169" s="87"/>
      <c r="BH169" s="87"/>
      <c r="BI169" s="87"/>
      <c r="BJ169" s="87"/>
      <c r="BK169" s="87"/>
      <c r="BL169" s="88"/>
    </row>
    <row r="170" spans="1:64" s="32" customFormat="1" ht="16.5" customHeight="1" x14ac:dyDescent="0.2">
      <c r="A170" s="103">
        <v>3</v>
      </c>
      <c r="B170" s="76"/>
      <c r="C170" s="76"/>
      <c r="D170" s="76"/>
      <c r="E170" s="76"/>
      <c r="F170" s="77"/>
      <c r="G170" s="71" t="s">
        <v>105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3"/>
      <c r="Z170" s="75"/>
      <c r="AA170" s="76"/>
      <c r="AB170" s="76"/>
      <c r="AC170" s="76"/>
      <c r="AD170" s="77"/>
      <c r="AE170" s="75"/>
      <c r="AF170" s="76"/>
      <c r="AG170" s="76"/>
      <c r="AH170" s="76"/>
      <c r="AI170" s="76"/>
      <c r="AJ170" s="76"/>
      <c r="AK170" s="76"/>
      <c r="AL170" s="76"/>
      <c r="AM170" s="76"/>
      <c r="AN170" s="77"/>
      <c r="AO170" s="96"/>
      <c r="AP170" s="76"/>
      <c r="AQ170" s="76"/>
      <c r="AR170" s="76"/>
      <c r="AS170" s="76"/>
      <c r="AT170" s="76"/>
      <c r="AU170" s="76"/>
      <c r="AV170" s="77"/>
      <c r="AW170" s="107"/>
      <c r="AX170" s="76"/>
      <c r="AY170" s="76"/>
      <c r="AZ170" s="76"/>
      <c r="BA170" s="76"/>
      <c r="BB170" s="76"/>
      <c r="BC170" s="76"/>
      <c r="BD170" s="77"/>
      <c r="BE170" s="96"/>
      <c r="BF170" s="76"/>
      <c r="BG170" s="76"/>
      <c r="BH170" s="76"/>
      <c r="BI170" s="76"/>
      <c r="BJ170" s="76"/>
      <c r="BK170" s="76"/>
      <c r="BL170" s="77"/>
    </row>
    <row r="171" spans="1:64" ht="33.75" customHeight="1" x14ac:dyDescent="0.2">
      <c r="A171" s="83"/>
      <c r="B171" s="81"/>
      <c r="C171" s="81"/>
      <c r="D171" s="81"/>
      <c r="E171" s="81"/>
      <c r="F171" s="82"/>
      <c r="G171" s="62" t="s">
        <v>172</v>
      </c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5"/>
      <c r="Z171" s="66" t="s">
        <v>93</v>
      </c>
      <c r="AA171" s="81"/>
      <c r="AB171" s="81"/>
      <c r="AC171" s="81"/>
      <c r="AD171" s="82"/>
      <c r="AE171" s="66" t="s">
        <v>107</v>
      </c>
      <c r="AF171" s="81"/>
      <c r="AG171" s="81"/>
      <c r="AH171" s="81"/>
      <c r="AI171" s="81"/>
      <c r="AJ171" s="81"/>
      <c r="AK171" s="81"/>
      <c r="AL171" s="81"/>
      <c r="AM171" s="81"/>
      <c r="AN171" s="82"/>
      <c r="AO171" s="80">
        <f>AO167/AO169</f>
        <v>7142.8571428571431</v>
      </c>
      <c r="AP171" s="81"/>
      <c r="AQ171" s="81"/>
      <c r="AR171" s="81"/>
      <c r="AS171" s="81"/>
      <c r="AT171" s="81"/>
      <c r="AU171" s="81"/>
      <c r="AV171" s="82"/>
      <c r="AW171" s="86">
        <v>0</v>
      </c>
      <c r="AX171" s="87"/>
      <c r="AY171" s="87"/>
      <c r="AZ171" s="87"/>
      <c r="BA171" s="87"/>
      <c r="BB171" s="87"/>
      <c r="BC171" s="87"/>
      <c r="BD171" s="88"/>
      <c r="BE171" s="80">
        <f t="shared" ref="BE171" si="22">BE167/BE169</f>
        <v>7142.8571428571431</v>
      </c>
      <c r="BF171" s="81"/>
      <c r="BG171" s="81"/>
      <c r="BH171" s="81"/>
      <c r="BI171" s="81"/>
      <c r="BJ171" s="81"/>
      <c r="BK171" s="81"/>
      <c r="BL171" s="82"/>
    </row>
    <row r="172" spans="1:64" s="32" customFormat="1" ht="15" customHeight="1" x14ac:dyDescent="0.2">
      <c r="A172" s="103">
        <v>4</v>
      </c>
      <c r="B172" s="76"/>
      <c r="C172" s="76"/>
      <c r="D172" s="76"/>
      <c r="E172" s="76"/>
      <c r="F172" s="77"/>
      <c r="G172" s="71" t="s">
        <v>109</v>
      </c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3"/>
      <c r="Z172" s="75"/>
      <c r="AA172" s="76"/>
      <c r="AB172" s="76"/>
      <c r="AC172" s="76"/>
      <c r="AD172" s="77"/>
      <c r="AE172" s="75"/>
      <c r="AF172" s="76"/>
      <c r="AG172" s="76"/>
      <c r="AH172" s="76"/>
      <c r="AI172" s="76"/>
      <c r="AJ172" s="76"/>
      <c r="AK172" s="76"/>
      <c r="AL172" s="76"/>
      <c r="AM172" s="76"/>
      <c r="AN172" s="77"/>
      <c r="AO172" s="96"/>
      <c r="AP172" s="76"/>
      <c r="AQ172" s="76"/>
      <c r="AR172" s="76"/>
      <c r="AS172" s="76"/>
      <c r="AT172" s="76"/>
      <c r="AU172" s="76"/>
      <c r="AV172" s="77"/>
      <c r="AW172" s="107"/>
      <c r="AX172" s="76"/>
      <c r="AY172" s="76"/>
      <c r="AZ172" s="76"/>
      <c r="BA172" s="76"/>
      <c r="BB172" s="76"/>
      <c r="BC172" s="76"/>
      <c r="BD172" s="77"/>
      <c r="BE172" s="96"/>
      <c r="BF172" s="76"/>
      <c r="BG172" s="76"/>
      <c r="BH172" s="76"/>
      <c r="BI172" s="76"/>
      <c r="BJ172" s="76"/>
      <c r="BK172" s="76"/>
      <c r="BL172" s="77"/>
    </row>
    <row r="173" spans="1:64" ht="33.75" customHeight="1" x14ac:dyDescent="0.2">
      <c r="A173" s="83"/>
      <c r="B173" s="81"/>
      <c r="C173" s="81"/>
      <c r="D173" s="81"/>
      <c r="E173" s="81"/>
      <c r="F173" s="82"/>
      <c r="G173" s="62" t="s">
        <v>168</v>
      </c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4"/>
      <c r="Z173" s="66" t="s">
        <v>111</v>
      </c>
      <c r="AA173" s="81"/>
      <c r="AB173" s="81"/>
      <c r="AC173" s="81"/>
      <c r="AD173" s="82"/>
      <c r="AE173" s="66" t="s">
        <v>107</v>
      </c>
      <c r="AF173" s="81"/>
      <c r="AG173" s="81"/>
      <c r="AH173" s="81"/>
      <c r="AI173" s="81"/>
      <c r="AJ173" s="81"/>
      <c r="AK173" s="81"/>
      <c r="AL173" s="81"/>
      <c r="AM173" s="81"/>
      <c r="AN173" s="82"/>
      <c r="AO173" s="80">
        <v>100</v>
      </c>
      <c r="AP173" s="81"/>
      <c r="AQ173" s="81"/>
      <c r="AR173" s="81"/>
      <c r="AS173" s="81"/>
      <c r="AT173" s="81"/>
      <c r="AU173" s="81"/>
      <c r="AV173" s="82"/>
      <c r="AW173" s="86">
        <v>0</v>
      </c>
      <c r="AX173" s="81"/>
      <c r="AY173" s="81"/>
      <c r="AZ173" s="81"/>
      <c r="BA173" s="81"/>
      <c r="BB173" s="81"/>
      <c r="BC173" s="81"/>
      <c r="BD173" s="82"/>
      <c r="BE173" s="80">
        <v>100</v>
      </c>
      <c r="BF173" s="81"/>
      <c r="BG173" s="81"/>
      <c r="BH173" s="81"/>
      <c r="BI173" s="81"/>
      <c r="BJ173" s="81"/>
      <c r="BK173" s="81"/>
      <c r="BL173" s="82"/>
    </row>
    <row r="174" spans="1:64" s="32" customFormat="1" ht="42.75" customHeight="1" x14ac:dyDescent="0.2">
      <c r="A174" s="122" t="s">
        <v>173</v>
      </c>
      <c r="B174" s="123"/>
      <c r="C174" s="123"/>
      <c r="D174" s="123"/>
      <c r="E174" s="123"/>
      <c r="F174" s="124"/>
      <c r="G174" s="90" t="s">
        <v>174</v>
      </c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2"/>
      <c r="Z174" s="75" t="s">
        <v>93</v>
      </c>
      <c r="AA174" s="76"/>
      <c r="AB174" s="76"/>
      <c r="AC174" s="76"/>
      <c r="AD174" s="77"/>
      <c r="AE174" s="75" t="s">
        <v>97</v>
      </c>
      <c r="AF174" s="76"/>
      <c r="AG174" s="76"/>
      <c r="AH174" s="76"/>
      <c r="AI174" s="76"/>
      <c r="AJ174" s="76"/>
      <c r="AK174" s="76"/>
      <c r="AL174" s="76"/>
      <c r="AM174" s="76"/>
      <c r="AN174" s="77"/>
      <c r="AO174" s="96">
        <v>50000</v>
      </c>
      <c r="AP174" s="76"/>
      <c r="AQ174" s="76"/>
      <c r="AR174" s="76"/>
      <c r="AS174" s="76"/>
      <c r="AT174" s="76"/>
      <c r="AU174" s="76"/>
      <c r="AV174" s="77"/>
      <c r="AW174" s="107">
        <v>0</v>
      </c>
      <c r="AX174" s="76"/>
      <c r="AY174" s="76"/>
      <c r="AZ174" s="76"/>
      <c r="BA174" s="76"/>
      <c r="BB174" s="76"/>
      <c r="BC174" s="76"/>
      <c r="BD174" s="77"/>
      <c r="BE174" s="96">
        <v>50000</v>
      </c>
      <c r="BF174" s="76"/>
      <c r="BG174" s="76"/>
      <c r="BH174" s="76"/>
      <c r="BI174" s="76"/>
      <c r="BJ174" s="76"/>
      <c r="BK174" s="76"/>
      <c r="BL174" s="77"/>
    </row>
    <row r="175" spans="1:64" s="32" customFormat="1" ht="15.75" customHeight="1" x14ac:dyDescent="0.2">
      <c r="A175" s="103">
        <v>1</v>
      </c>
      <c r="B175" s="76"/>
      <c r="C175" s="76"/>
      <c r="D175" s="76"/>
      <c r="E175" s="76"/>
      <c r="F175" s="77"/>
      <c r="G175" s="71" t="s">
        <v>98</v>
      </c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3"/>
      <c r="Z175" s="75"/>
      <c r="AA175" s="76"/>
      <c r="AB175" s="76"/>
      <c r="AC175" s="76"/>
      <c r="AD175" s="77"/>
      <c r="AE175" s="75"/>
      <c r="AF175" s="76"/>
      <c r="AG175" s="76"/>
      <c r="AH175" s="76"/>
      <c r="AI175" s="76"/>
      <c r="AJ175" s="76"/>
      <c r="AK175" s="76"/>
      <c r="AL175" s="76"/>
      <c r="AM175" s="76"/>
      <c r="AN175" s="77"/>
      <c r="AO175" s="96"/>
      <c r="AP175" s="76"/>
      <c r="AQ175" s="76"/>
      <c r="AR175" s="76"/>
      <c r="AS175" s="76"/>
      <c r="AT175" s="76"/>
      <c r="AU175" s="76"/>
      <c r="AV175" s="77"/>
      <c r="AW175" s="107"/>
      <c r="AX175" s="76"/>
      <c r="AY175" s="76"/>
      <c r="AZ175" s="76"/>
      <c r="BA175" s="76"/>
      <c r="BB175" s="76"/>
      <c r="BC175" s="76"/>
      <c r="BD175" s="77"/>
      <c r="BE175" s="96"/>
      <c r="BF175" s="76"/>
      <c r="BG175" s="76"/>
      <c r="BH175" s="76"/>
      <c r="BI175" s="76"/>
      <c r="BJ175" s="76"/>
      <c r="BK175" s="76"/>
      <c r="BL175" s="77"/>
    </row>
    <row r="176" spans="1:64" ht="33.75" customHeight="1" x14ac:dyDescent="0.2">
      <c r="A176" s="83"/>
      <c r="B176" s="81"/>
      <c r="C176" s="81"/>
      <c r="D176" s="81"/>
      <c r="E176" s="81"/>
      <c r="F176" s="82"/>
      <c r="G176" s="62" t="s">
        <v>175</v>
      </c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5"/>
      <c r="Z176" s="66" t="s">
        <v>93</v>
      </c>
      <c r="AA176" s="81"/>
      <c r="AB176" s="81"/>
      <c r="AC176" s="81"/>
      <c r="AD176" s="82"/>
      <c r="AE176" s="66" t="s">
        <v>97</v>
      </c>
      <c r="AF176" s="81"/>
      <c r="AG176" s="81"/>
      <c r="AH176" s="81"/>
      <c r="AI176" s="81"/>
      <c r="AJ176" s="81"/>
      <c r="AK176" s="81"/>
      <c r="AL176" s="81"/>
      <c r="AM176" s="81"/>
      <c r="AN176" s="82"/>
      <c r="AO176" s="80">
        <v>50000</v>
      </c>
      <c r="AP176" s="81"/>
      <c r="AQ176" s="81"/>
      <c r="AR176" s="81"/>
      <c r="AS176" s="81"/>
      <c r="AT176" s="81"/>
      <c r="AU176" s="81"/>
      <c r="AV176" s="82"/>
      <c r="AW176" s="86">
        <v>0</v>
      </c>
      <c r="AX176" s="81"/>
      <c r="AY176" s="81"/>
      <c r="AZ176" s="81"/>
      <c r="BA176" s="81"/>
      <c r="BB176" s="81"/>
      <c r="BC176" s="81"/>
      <c r="BD176" s="82"/>
      <c r="BE176" s="80">
        <v>50000</v>
      </c>
      <c r="BF176" s="81"/>
      <c r="BG176" s="81"/>
      <c r="BH176" s="81"/>
      <c r="BI176" s="81"/>
      <c r="BJ176" s="81"/>
      <c r="BK176" s="81"/>
      <c r="BL176" s="82"/>
    </row>
    <row r="177" spans="1:64" s="32" customFormat="1" ht="18" customHeight="1" x14ac:dyDescent="0.2">
      <c r="A177" s="103">
        <v>2</v>
      </c>
      <c r="B177" s="76"/>
      <c r="C177" s="76"/>
      <c r="D177" s="76"/>
      <c r="E177" s="76"/>
      <c r="F177" s="77"/>
      <c r="G177" s="71" t="s">
        <v>102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3"/>
      <c r="Z177" s="75"/>
      <c r="AA177" s="76"/>
      <c r="AB177" s="76"/>
      <c r="AC177" s="76"/>
      <c r="AD177" s="77"/>
      <c r="AE177" s="75"/>
      <c r="AF177" s="76"/>
      <c r="AG177" s="76"/>
      <c r="AH177" s="76"/>
      <c r="AI177" s="76"/>
      <c r="AJ177" s="76"/>
      <c r="AK177" s="76"/>
      <c r="AL177" s="76"/>
      <c r="AM177" s="76"/>
      <c r="AN177" s="77"/>
      <c r="AO177" s="96"/>
      <c r="AP177" s="76"/>
      <c r="AQ177" s="76"/>
      <c r="AR177" s="76"/>
      <c r="AS177" s="76"/>
      <c r="AT177" s="76"/>
      <c r="AU177" s="76"/>
      <c r="AV177" s="77"/>
      <c r="AW177" s="107"/>
      <c r="AX177" s="76"/>
      <c r="AY177" s="76"/>
      <c r="AZ177" s="76"/>
      <c r="BA177" s="76"/>
      <c r="BB177" s="76"/>
      <c r="BC177" s="76"/>
      <c r="BD177" s="77"/>
      <c r="BE177" s="96"/>
      <c r="BF177" s="76"/>
      <c r="BG177" s="76"/>
      <c r="BH177" s="76"/>
      <c r="BI177" s="76"/>
      <c r="BJ177" s="76"/>
      <c r="BK177" s="76"/>
      <c r="BL177" s="77"/>
    </row>
    <row r="178" spans="1:64" ht="41.25" customHeight="1" x14ac:dyDescent="0.2">
      <c r="A178" s="83"/>
      <c r="B178" s="81"/>
      <c r="C178" s="81"/>
      <c r="D178" s="81"/>
      <c r="E178" s="81"/>
      <c r="F178" s="82"/>
      <c r="G178" s="62" t="s">
        <v>164</v>
      </c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4"/>
      <c r="Z178" s="66" t="s">
        <v>93</v>
      </c>
      <c r="AA178" s="81"/>
      <c r="AB178" s="81"/>
      <c r="AC178" s="81"/>
      <c r="AD178" s="82"/>
      <c r="AE178" s="66" t="s">
        <v>165</v>
      </c>
      <c r="AF178" s="81"/>
      <c r="AG178" s="81"/>
      <c r="AH178" s="81"/>
      <c r="AI178" s="81"/>
      <c r="AJ178" s="81"/>
      <c r="AK178" s="81"/>
      <c r="AL178" s="81"/>
      <c r="AM178" s="81"/>
      <c r="AN178" s="82"/>
      <c r="AO178" s="86">
        <v>7</v>
      </c>
      <c r="AP178" s="87"/>
      <c r="AQ178" s="87"/>
      <c r="AR178" s="87"/>
      <c r="AS178" s="87"/>
      <c r="AT178" s="87"/>
      <c r="AU178" s="87"/>
      <c r="AV178" s="88"/>
      <c r="AW178" s="86">
        <v>0</v>
      </c>
      <c r="AX178" s="87"/>
      <c r="AY178" s="87"/>
      <c r="AZ178" s="87"/>
      <c r="BA178" s="87"/>
      <c r="BB178" s="87"/>
      <c r="BC178" s="87"/>
      <c r="BD178" s="88"/>
      <c r="BE178" s="86">
        <v>7</v>
      </c>
      <c r="BF178" s="87"/>
      <c r="BG178" s="87"/>
      <c r="BH178" s="87"/>
      <c r="BI178" s="87"/>
      <c r="BJ178" s="87"/>
      <c r="BK178" s="87"/>
      <c r="BL178" s="88"/>
    </row>
    <row r="179" spans="1:64" s="32" customFormat="1" ht="16.5" customHeight="1" x14ac:dyDescent="0.2">
      <c r="A179" s="103">
        <v>3</v>
      </c>
      <c r="B179" s="76"/>
      <c r="C179" s="76"/>
      <c r="D179" s="76"/>
      <c r="E179" s="76"/>
      <c r="F179" s="77"/>
      <c r="G179" s="71" t="s">
        <v>105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3"/>
      <c r="Z179" s="75"/>
      <c r="AA179" s="76"/>
      <c r="AB179" s="76"/>
      <c r="AC179" s="76"/>
      <c r="AD179" s="77"/>
      <c r="AE179" s="75"/>
      <c r="AF179" s="76"/>
      <c r="AG179" s="76"/>
      <c r="AH179" s="76"/>
      <c r="AI179" s="76"/>
      <c r="AJ179" s="76"/>
      <c r="AK179" s="76"/>
      <c r="AL179" s="76"/>
      <c r="AM179" s="76"/>
      <c r="AN179" s="77"/>
      <c r="AO179" s="96"/>
      <c r="AP179" s="76"/>
      <c r="AQ179" s="76"/>
      <c r="AR179" s="76"/>
      <c r="AS179" s="76"/>
      <c r="AT179" s="76"/>
      <c r="AU179" s="76"/>
      <c r="AV179" s="77"/>
      <c r="AW179" s="107"/>
      <c r="AX179" s="76"/>
      <c r="AY179" s="76"/>
      <c r="AZ179" s="76"/>
      <c r="BA179" s="76"/>
      <c r="BB179" s="76"/>
      <c r="BC179" s="76"/>
      <c r="BD179" s="77"/>
      <c r="BE179" s="96"/>
      <c r="BF179" s="76"/>
      <c r="BG179" s="76"/>
      <c r="BH179" s="76"/>
      <c r="BI179" s="76"/>
      <c r="BJ179" s="76"/>
      <c r="BK179" s="76"/>
      <c r="BL179" s="77"/>
    </row>
    <row r="180" spans="1:64" ht="33.75" customHeight="1" x14ac:dyDescent="0.2">
      <c r="A180" s="83"/>
      <c r="B180" s="81"/>
      <c r="C180" s="81"/>
      <c r="D180" s="81"/>
      <c r="E180" s="81"/>
      <c r="F180" s="82"/>
      <c r="G180" s="62" t="s">
        <v>176</v>
      </c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5"/>
      <c r="Z180" s="66" t="s">
        <v>93</v>
      </c>
      <c r="AA180" s="81"/>
      <c r="AB180" s="81"/>
      <c r="AC180" s="81"/>
      <c r="AD180" s="82"/>
      <c r="AE180" s="66" t="s">
        <v>107</v>
      </c>
      <c r="AF180" s="81"/>
      <c r="AG180" s="81"/>
      <c r="AH180" s="81"/>
      <c r="AI180" s="81"/>
      <c r="AJ180" s="81"/>
      <c r="AK180" s="81"/>
      <c r="AL180" s="81"/>
      <c r="AM180" s="81"/>
      <c r="AN180" s="82"/>
      <c r="AO180" s="80">
        <f>AO176/AO178</f>
        <v>7142.8571428571431</v>
      </c>
      <c r="AP180" s="81"/>
      <c r="AQ180" s="81"/>
      <c r="AR180" s="81"/>
      <c r="AS180" s="81"/>
      <c r="AT180" s="81"/>
      <c r="AU180" s="81"/>
      <c r="AV180" s="82"/>
      <c r="AW180" s="86">
        <v>0</v>
      </c>
      <c r="AX180" s="87"/>
      <c r="AY180" s="87"/>
      <c r="AZ180" s="87"/>
      <c r="BA180" s="87"/>
      <c r="BB180" s="87"/>
      <c r="BC180" s="87"/>
      <c r="BD180" s="88"/>
      <c r="BE180" s="80">
        <f t="shared" ref="BE180" si="23">BE176/BE178</f>
        <v>7142.8571428571431</v>
      </c>
      <c r="BF180" s="81"/>
      <c r="BG180" s="81"/>
      <c r="BH180" s="81"/>
      <c r="BI180" s="81"/>
      <c r="BJ180" s="81"/>
      <c r="BK180" s="81"/>
      <c r="BL180" s="82"/>
    </row>
    <row r="181" spans="1:64" s="32" customFormat="1" ht="15" customHeight="1" x14ac:dyDescent="0.2">
      <c r="A181" s="103">
        <v>4</v>
      </c>
      <c r="B181" s="76"/>
      <c r="C181" s="76"/>
      <c r="D181" s="76"/>
      <c r="E181" s="76"/>
      <c r="F181" s="77"/>
      <c r="G181" s="71" t="s">
        <v>109</v>
      </c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3"/>
      <c r="Z181" s="75"/>
      <c r="AA181" s="76"/>
      <c r="AB181" s="76"/>
      <c r="AC181" s="76"/>
      <c r="AD181" s="77"/>
      <c r="AE181" s="75"/>
      <c r="AF181" s="76"/>
      <c r="AG181" s="76"/>
      <c r="AH181" s="76"/>
      <c r="AI181" s="76"/>
      <c r="AJ181" s="76"/>
      <c r="AK181" s="76"/>
      <c r="AL181" s="76"/>
      <c r="AM181" s="76"/>
      <c r="AN181" s="77"/>
      <c r="AO181" s="96"/>
      <c r="AP181" s="76"/>
      <c r="AQ181" s="76"/>
      <c r="AR181" s="76"/>
      <c r="AS181" s="76"/>
      <c r="AT181" s="76"/>
      <c r="AU181" s="76"/>
      <c r="AV181" s="77"/>
      <c r="AW181" s="107"/>
      <c r="AX181" s="76"/>
      <c r="AY181" s="76"/>
      <c r="AZ181" s="76"/>
      <c r="BA181" s="76"/>
      <c r="BB181" s="76"/>
      <c r="BC181" s="76"/>
      <c r="BD181" s="77"/>
      <c r="BE181" s="96"/>
      <c r="BF181" s="76"/>
      <c r="BG181" s="76"/>
      <c r="BH181" s="76"/>
      <c r="BI181" s="76"/>
      <c r="BJ181" s="76"/>
      <c r="BK181" s="76"/>
      <c r="BL181" s="77"/>
    </row>
    <row r="182" spans="1:64" ht="29.25" customHeight="1" x14ac:dyDescent="0.2">
      <c r="A182" s="83"/>
      <c r="B182" s="81"/>
      <c r="C182" s="81"/>
      <c r="D182" s="81"/>
      <c r="E182" s="81"/>
      <c r="F182" s="82"/>
      <c r="G182" s="100" t="s">
        <v>168</v>
      </c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5"/>
      <c r="Z182" s="66" t="s">
        <v>111</v>
      </c>
      <c r="AA182" s="81"/>
      <c r="AB182" s="81"/>
      <c r="AC182" s="81"/>
      <c r="AD182" s="82"/>
      <c r="AE182" s="66" t="s">
        <v>119</v>
      </c>
      <c r="AF182" s="81"/>
      <c r="AG182" s="81"/>
      <c r="AH182" s="81"/>
      <c r="AI182" s="81"/>
      <c r="AJ182" s="81"/>
      <c r="AK182" s="81"/>
      <c r="AL182" s="81"/>
      <c r="AM182" s="81"/>
      <c r="AN182" s="82"/>
      <c r="AO182" s="80">
        <v>100</v>
      </c>
      <c r="AP182" s="81"/>
      <c r="AQ182" s="81"/>
      <c r="AR182" s="81"/>
      <c r="AS182" s="81"/>
      <c r="AT182" s="81"/>
      <c r="AU182" s="81"/>
      <c r="AV182" s="82"/>
      <c r="AW182" s="86">
        <v>0</v>
      </c>
      <c r="AX182" s="81"/>
      <c r="AY182" s="81"/>
      <c r="AZ182" s="81"/>
      <c r="BA182" s="81"/>
      <c r="BB182" s="81"/>
      <c r="BC182" s="81"/>
      <c r="BD182" s="82"/>
      <c r="BE182" s="80">
        <v>100</v>
      </c>
      <c r="BF182" s="81"/>
      <c r="BG182" s="81"/>
      <c r="BH182" s="81"/>
      <c r="BI182" s="81"/>
      <c r="BJ182" s="81"/>
      <c r="BK182" s="81"/>
      <c r="BL182" s="82"/>
    </row>
    <row r="183" spans="1:64" s="32" customFormat="1" ht="59.25" customHeight="1" x14ac:dyDescent="0.2">
      <c r="A183" s="122" t="s">
        <v>177</v>
      </c>
      <c r="B183" s="123"/>
      <c r="C183" s="123"/>
      <c r="D183" s="123"/>
      <c r="E183" s="123"/>
      <c r="F183" s="124"/>
      <c r="G183" s="121" t="s">
        <v>178</v>
      </c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6"/>
      <c r="Z183" s="75" t="s">
        <v>93</v>
      </c>
      <c r="AA183" s="76"/>
      <c r="AB183" s="76"/>
      <c r="AC183" s="76"/>
      <c r="AD183" s="77"/>
      <c r="AE183" s="117" t="s">
        <v>179</v>
      </c>
      <c r="AF183" s="118"/>
      <c r="AG183" s="118"/>
      <c r="AH183" s="118"/>
      <c r="AI183" s="118"/>
      <c r="AJ183" s="118"/>
      <c r="AK183" s="118"/>
      <c r="AL183" s="118"/>
      <c r="AM183" s="118"/>
      <c r="AN183" s="119"/>
      <c r="AO183" s="96">
        <f>100000+AO193+AO201</f>
        <v>140000</v>
      </c>
      <c r="AP183" s="76"/>
      <c r="AQ183" s="76"/>
      <c r="AR183" s="76"/>
      <c r="AS183" s="76"/>
      <c r="AT183" s="76"/>
      <c r="AU183" s="76"/>
      <c r="AV183" s="77"/>
      <c r="AW183" s="96"/>
      <c r="AX183" s="76"/>
      <c r="AY183" s="76"/>
      <c r="AZ183" s="76"/>
      <c r="BA183" s="76"/>
      <c r="BB183" s="76"/>
      <c r="BC183" s="76"/>
      <c r="BD183" s="77"/>
      <c r="BE183" s="96">
        <f t="shared" ref="BE183" si="24">100000+BE193</f>
        <v>120000</v>
      </c>
      <c r="BF183" s="76"/>
      <c r="BG183" s="76"/>
      <c r="BH183" s="76"/>
      <c r="BI183" s="76"/>
      <c r="BJ183" s="76"/>
      <c r="BK183" s="76"/>
      <c r="BL183" s="77"/>
    </row>
    <row r="184" spans="1:64" ht="15" customHeight="1" x14ac:dyDescent="0.2">
      <c r="A184" s="103">
        <v>1</v>
      </c>
      <c r="B184" s="76"/>
      <c r="C184" s="76"/>
      <c r="D184" s="76"/>
      <c r="E184" s="76"/>
      <c r="F184" s="77"/>
      <c r="G184" s="121" t="s">
        <v>98</v>
      </c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2"/>
      <c r="Z184" s="66"/>
      <c r="AA184" s="81"/>
      <c r="AB184" s="81"/>
      <c r="AC184" s="81"/>
      <c r="AD184" s="82"/>
      <c r="AE184" s="66"/>
      <c r="AF184" s="81"/>
      <c r="AG184" s="81"/>
      <c r="AH184" s="81"/>
      <c r="AI184" s="81"/>
      <c r="AJ184" s="81"/>
      <c r="AK184" s="81"/>
      <c r="AL184" s="81"/>
      <c r="AM184" s="81"/>
      <c r="AN184" s="82"/>
      <c r="AO184" s="80"/>
      <c r="AP184" s="81"/>
      <c r="AQ184" s="81"/>
      <c r="AR184" s="81"/>
      <c r="AS184" s="81"/>
      <c r="AT184" s="81"/>
      <c r="AU184" s="81"/>
      <c r="AV184" s="82"/>
      <c r="AW184" s="86"/>
      <c r="AX184" s="81"/>
      <c r="AY184" s="81"/>
      <c r="AZ184" s="81"/>
      <c r="BA184" s="81"/>
      <c r="BB184" s="81"/>
      <c r="BC184" s="81"/>
      <c r="BD184" s="82"/>
      <c r="BE184" s="80"/>
      <c r="BF184" s="81"/>
      <c r="BG184" s="81"/>
      <c r="BH184" s="81"/>
      <c r="BI184" s="81"/>
      <c r="BJ184" s="81"/>
      <c r="BK184" s="81"/>
      <c r="BL184" s="82"/>
    </row>
    <row r="185" spans="1:64" ht="40.5" customHeight="1" x14ac:dyDescent="0.2">
      <c r="A185" s="103"/>
      <c r="B185" s="76"/>
      <c r="C185" s="76"/>
      <c r="D185" s="76"/>
      <c r="E185" s="76"/>
      <c r="F185" s="77"/>
      <c r="G185" s="100" t="s">
        <v>180</v>
      </c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5"/>
      <c r="Z185" s="66" t="s">
        <v>93</v>
      </c>
      <c r="AA185" s="81"/>
      <c r="AB185" s="81"/>
      <c r="AC185" s="81"/>
      <c r="AD185" s="82"/>
      <c r="AE185" s="66" t="s">
        <v>97</v>
      </c>
      <c r="AF185" s="81"/>
      <c r="AG185" s="81"/>
      <c r="AH185" s="81"/>
      <c r="AI185" s="81"/>
      <c r="AJ185" s="81"/>
      <c r="AK185" s="81"/>
      <c r="AL185" s="81"/>
      <c r="AM185" s="81"/>
      <c r="AN185" s="82"/>
      <c r="AO185" s="80">
        <v>100000</v>
      </c>
      <c r="AP185" s="81"/>
      <c r="AQ185" s="81"/>
      <c r="AR185" s="81"/>
      <c r="AS185" s="81"/>
      <c r="AT185" s="81"/>
      <c r="AU185" s="81"/>
      <c r="AV185" s="82"/>
      <c r="AW185" s="86">
        <v>0</v>
      </c>
      <c r="AX185" s="81"/>
      <c r="AY185" s="81"/>
      <c r="AZ185" s="81"/>
      <c r="BA185" s="81"/>
      <c r="BB185" s="81"/>
      <c r="BC185" s="81"/>
      <c r="BD185" s="82"/>
      <c r="BE185" s="80">
        <v>100000</v>
      </c>
      <c r="BF185" s="81"/>
      <c r="BG185" s="81"/>
      <c r="BH185" s="81"/>
      <c r="BI185" s="81"/>
      <c r="BJ185" s="81"/>
      <c r="BK185" s="81"/>
      <c r="BL185" s="82"/>
    </row>
    <row r="186" spans="1:64" ht="15" customHeight="1" x14ac:dyDescent="0.2">
      <c r="A186" s="103">
        <v>2</v>
      </c>
      <c r="B186" s="76"/>
      <c r="C186" s="76"/>
      <c r="D186" s="76"/>
      <c r="E186" s="76"/>
      <c r="F186" s="77"/>
      <c r="G186" s="121" t="s">
        <v>102</v>
      </c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2"/>
      <c r="Z186" s="66"/>
      <c r="AA186" s="81"/>
      <c r="AB186" s="81"/>
      <c r="AC186" s="81"/>
      <c r="AD186" s="82"/>
      <c r="AE186" s="66"/>
      <c r="AF186" s="81"/>
      <c r="AG186" s="81"/>
      <c r="AH186" s="81"/>
      <c r="AI186" s="81"/>
      <c r="AJ186" s="81"/>
      <c r="AK186" s="81"/>
      <c r="AL186" s="81"/>
      <c r="AM186" s="81"/>
      <c r="AN186" s="82"/>
      <c r="AO186" s="80"/>
      <c r="AP186" s="81"/>
      <c r="AQ186" s="81"/>
      <c r="AR186" s="81"/>
      <c r="AS186" s="81"/>
      <c r="AT186" s="81"/>
      <c r="AU186" s="81"/>
      <c r="AV186" s="82"/>
      <c r="AW186" s="86"/>
      <c r="AX186" s="81"/>
      <c r="AY186" s="81"/>
      <c r="AZ186" s="81"/>
      <c r="BA186" s="81"/>
      <c r="BB186" s="81"/>
      <c r="BC186" s="81"/>
      <c r="BD186" s="82"/>
      <c r="BE186" s="80"/>
      <c r="BF186" s="81"/>
      <c r="BG186" s="81"/>
      <c r="BH186" s="81"/>
      <c r="BI186" s="81"/>
      <c r="BJ186" s="81"/>
      <c r="BK186" s="81"/>
      <c r="BL186" s="82"/>
    </row>
    <row r="187" spans="1:64" ht="33.75" customHeight="1" x14ac:dyDescent="0.2">
      <c r="A187" s="103"/>
      <c r="B187" s="76"/>
      <c r="C187" s="76"/>
      <c r="D187" s="76"/>
      <c r="E187" s="76"/>
      <c r="F187" s="77"/>
      <c r="G187" s="100" t="s">
        <v>181</v>
      </c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5"/>
      <c r="Z187" s="66" t="s">
        <v>182</v>
      </c>
      <c r="AA187" s="81"/>
      <c r="AB187" s="81"/>
      <c r="AC187" s="81"/>
      <c r="AD187" s="82"/>
      <c r="AE187" s="66" t="s">
        <v>183</v>
      </c>
      <c r="AF187" s="81"/>
      <c r="AG187" s="81"/>
      <c r="AH187" s="81"/>
      <c r="AI187" s="81"/>
      <c r="AJ187" s="81"/>
      <c r="AK187" s="81"/>
      <c r="AL187" s="81"/>
      <c r="AM187" s="81"/>
      <c r="AN187" s="82"/>
      <c r="AO187" s="86">
        <v>1300</v>
      </c>
      <c r="AP187" s="87"/>
      <c r="AQ187" s="87"/>
      <c r="AR187" s="87"/>
      <c r="AS187" s="87"/>
      <c r="AT187" s="87"/>
      <c r="AU187" s="87"/>
      <c r="AV187" s="88"/>
      <c r="AW187" s="86">
        <v>0</v>
      </c>
      <c r="AX187" s="81"/>
      <c r="AY187" s="81"/>
      <c r="AZ187" s="81"/>
      <c r="BA187" s="81"/>
      <c r="BB187" s="81"/>
      <c r="BC187" s="81"/>
      <c r="BD187" s="82"/>
      <c r="BE187" s="86">
        <v>1300</v>
      </c>
      <c r="BF187" s="87"/>
      <c r="BG187" s="87"/>
      <c r="BH187" s="87"/>
      <c r="BI187" s="87"/>
      <c r="BJ187" s="87"/>
      <c r="BK187" s="87"/>
      <c r="BL187" s="88"/>
    </row>
    <row r="188" spans="1:64" ht="15" customHeight="1" x14ac:dyDescent="0.2">
      <c r="A188" s="103">
        <v>3</v>
      </c>
      <c r="B188" s="76"/>
      <c r="C188" s="76"/>
      <c r="D188" s="76"/>
      <c r="E188" s="76"/>
      <c r="F188" s="77"/>
      <c r="G188" s="121" t="s">
        <v>105</v>
      </c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2"/>
      <c r="Z188" s="66"/>
      <c r="AA188" s="81"/>
      <c r="AB188" s="81"/>
      <c r="AC188" s="81"/>
      <c r="AD188" s="82"/>
      <c r="AE188" s="66"/>
      <c r="AF188" s="81"/>
      <c r="AG188" s="81"/>
      <c r="AH188" s="81"/>
      <c r="AI188" s="81"/>
      <c r="AJ188" s="81"/>
      <c r="AK188" s="81"/>
      <c r="AL188" s="81"/>
      <c r="AM188" s="81"/>
      <c r="AN188" s="82"/>
      <c r="AO188" s="80"/>
      <c r="AP188" s="81"/>
      <c r="AQ188" s="81"/>
      <c r="AR188" s="81"/>
      <c r="AS188" s="81"/>
      <c r="AT188" s="81"/>
      <c r="AU188" s="81"/>
      <c r="AV188" s="82"/>
      <c r="AW188" s="86"/>
      <c r="AX188" s="81"/>
      <c r="AY188" s="81"/>
      <c r="AZ188" s="81"/>
      <c r="BA188" s="81"/>
      <c r="BB188" s="81"/>
      <c r="BC188" s="81"/>
      <c r="BD188" s="82"/>
      <c r="BE188" s="80"/>
      <c r="BF188" s="81"/>
      <c r="BG188" s="81"/>
      <c r="BH188" s="81"/>
      <c r="BI188" s="81"/>
      <c r="BJ188" s="81"/>
      <c r="BK188" s="81"/>
      <c r="BL188" s="82"/>
    </row>
    <row r="189" spans="1:64" ht="42" customHeight="1" x14ac:dyDescent="0.2">
      <c r="A189" s="103"/>
      <c r="B189" s="76"/>
      <c r="C189" s="76"/>
      <c r="D189" s="76"/>
      <c r="E189" s="76"/>
      <c r="F189" s="77"/>
      <c r="G189" s="100" t="s">
        <v>184</v>
      </c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5"/>
      <c r="Z189" s="66" t="s">
        <v>93</v>
      </c>
      <c r="AA189" s="81"/>
      <c r="AB189" s="81"/>
      <c r="AC189" s="81"/>
      <c r="AD189" s="82"/>
      <c r="AE189" s="66" t="s">
        <v>107</v>
      </c>
      <c r="AF189" s="81"/>
      <c r="AG189" s="81"/>
      <c r="AH189" s="81"/>
      <c r="AI189" s="81"/>
      <c r="AJ189" s="81"/>
      <c r="AK189" s="81"/>
      <c r="AL189" s="81"/>
      <c r="AM189" s="81"/>
      <c r="AN189" s="82"/>
      <c r="AO189" s="80">
        <f>AO185/AO187</f>
        <v>76.92307692307692</v>
      </c>
      <c r="AP189" s="81"/>
      <c r="AQ189" s="81"/>
      <c r="AR189" s="81"/>
      <c r="AS189" s="81"/>
      <c r="AT189" s="81"/>
      <c r="AU189" s="81"/>
      <c r="AV189" s="82"/>
      <c r="AW189" s="86">
        <v>0</v>
      </c>
      <c r="AX189" s="87"/>
      <c r="AY189" s="87"/>
      <c r="AZ189" s="87"/>
      <c r="BA189" s="87"/>
      <c r="BB189" s="87"/>
      <c r="BC189" s="87"/>
      <c r="BD189" s="88"/>
      <c r="BE189" s="80">
        <f t="shared" ref="BE189" si="25">BE185/BE187</f>
        <v>76.92307692307692</v>
      </c>
      <c r="BF189" s="81"/>
      <c r="BG189" s="81"/>
      <c r="BH189" s="81"/>
      <c r="BI189" s="81"/>
      <c r="BJ189" s="81"/>
      <c r="BK189" s="81"/>
      <c r="BL189" s="82"/>
    </row>
    <row r="190" spans="1:64" ht="15" customHeight="1" x14ac:dyDescent="0.2">
      <c r="A190" s="103">
        <v>4</v>
      </c>
      <c r="B190" s="76"/>
      <c r="C190" s="76"/>
      <c r="D190" s="76"/>
      <c r="E190" s="76"/>
      <c r="F190" s="77"/>
      <c r="G190" s="121" t="s">
        <v>109</v>
      </c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2"/>
      <c r="Z190" s="66"/>
      <c r="AA190" s="81"/>
      <c r="AB190" s="81"/>
      <c r="AC190" s="81"/>
      <c r="AD190" s="82"/>
      <c r="AE190" s="66"/>
      <c r="AF190" s="81"/>
      <c r="AG190" s="81"/>
      <c r="AH190" s="81"/>
      <c r="AI190" s="81"/>
      <c r="AJ190" s="81"/>
      <c r="AK190" s="81"/>
      <c r="AL190" s="81"/>
      <c r="AM190" s="81"/>
      <c r="AN190" s="82"/>
      <c r="AO190" s="80"/>
      <c r="AP190" s="81"/>
      <c r="AQ190" s="81"/>
      <c r="AR190" s="81"/>
      <c r="AS190" s="81"/>
      <c r="AT190" s="81"/>
      <c r="AU190" s="81"/>
      <c r="AV190" s="82"/>
      <c r="AW190" s="86"/>
      <c r="AX190" s="81"/>
      <c r="AY190" s="81"/>
      <c r="AZ190" s="81"/>
      <c r="BA190" s="81"/>
      <c r="BB190" s="81"/>
      <c r="BC190" s="81"/>
      <c r="BD190" s="82"/>
      <c r="BE190" s="80"/>
      <c r="BF190" s="81"/>
      <c r="BG190" s="81"/>
      <c r="BH190" s="81"/>
      <c r="BI190" s="81"/>
      <c r="BJ190" s="81"/>
      <c r="BK190" s="81"/>
      <c r="BL190" s="82"/>
    </row>
    <row r="191" spans="1:64" ht="31.5" customHeight="1" x14ac:dyDescent="0.2">
      <c r="A191" s="83"/>
      <c r="B191" s="81"/>
      <c r="C191" s="81"/>
      <c r="D191" s="81"/>
      <c r="E191" s="81"/>
      <c r="F191" s="82"/>
      <c r="G191" s="100" t="s">
        <v>185</v>
      </c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5"/>
      <c r="Z191" s="66" t="s">
        <v>111</v>
      </c>
      <c r="AA191" s="81"/>
      <c r="AB191" s="81"/>
      <c r="AC191" s="81"/>
      <c r="AD191" s="82"/>
      <c r="AE191" s="66" t="s">
        <v>119</v>
      </c>
      <c r="AF191" s="81"/>
      <c r="AG191" s="81"/>
      <c r="AH191" s="81"/>
      <c r="AI191" s="81"/>
      <c r="AJ191" s="81"/>
      <c r="AK191" s="81"/>
      <c r="AL191" s="81"/>
      <c r="AM191" s="81"/>
      <c r="AN191" s="82"/>
      <c r="AO191" s="80">
        <v>50</v>
      </c>
      <c r="AP191" s="81"/>
      <c r="AQ191" s="81"/>
      <c r="AR191" s="81"/>
      <c r="AS191" s="81"/>
      <c r="AT191" s="81"/>
      <c r="AU191" s="81"/>
      <c r="AV191" s="82"/>
      <c r="AW191" s="86">
        <v>0</v>
      </c>
      <c r="AX191" s="81"/>
      <c r="AY191" s="81"/>
      <c r="AZ191" s="81"/>
      <c r="BA191" s="81"/>
      <c r="BB191" s="81"/>
      <c r="BC191" s="81"/>
      <c r="BD191" s="82"/>
      <c r="BE191" s="80">
        <v>50</v>
      </c>
      <c r="BF191" s="81"/>
      <c r="BG191" s="81"/>
      <c r="BH191" s="81"/>
      <c r="BI191" s="81"/>
      <c r="BJ191" s="81"/>
      <c r="BK191" s="81"/>
      <c r="BL191" s="82"/>
    </row>
    <row r="192" spans="1:64" s="36" customFormat="1" ht="16.5" customHeight="1" x14ac:dyDescent="0.2">
      <c r="A192" s="103">
        <v>1</v>
      </c>
      <c r="B192" s="76"/>
      <c r="C192" s="76"/>
      <c r="D192" s="76"/>
      <c r="E192" s="76"/>
      <c r="F192" s="77"/>
      <c r="G192" s="104" t="s">
        <v>98</v>
      </c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6"/>
      <c r="Z192" s="93"/>
      <c r="AA192" s="98"/>
      <c r="AB192" s="98"/>
      <c r="AC192" s="98"/>
      <c r="AD192" s="99"/>
      <c r="AE192" s="93"/>
      <c r="AF192" s="98"/>
      <c r="AG192" s="98"/>
      <c r="AH192" s="98"/>
      <c r="AI192" s="98"/>
      <c r="AJ192" s="98"/>
      <c r="AK192" s="98"/>
      <c r="AL192" s="98"/>
      <c r="AM192" s="98"/>
      <c r="AN192" s="99"/>
      <c r="AO192" s="116"/>
      <c r="AP192" s="98"/>
      <c r="AQ192" s="98"/>
      <c r="AR192" s="98"/>
      <c r="AS192" s="98"/>
      <c r="AT192" s="98"/>
      <c r="AU192" s="98"/>
      <c r="AV192" s="99"/>
      <c r="AW192" s="120"/>
      <c r="AX192" s="98"/>
      <c r="AY192" s="98"/>
      <c r="AZ192" s="98"/>
      <c r="BA192" s="98"/>
      <c r="BB192" s="98"/>
      <c r="BC192" s="98"/>
      <c r="BD192" s="99"/>
      <c r="BE192" s="116"/>
      <c r="BF192" s="98"/>
      <c r="BG192" s="98"/>
      <c r="BH192" s="98"/>
      <c r="BI192" s="98"/>
      <c r="BJ192" s="98"/>
      <c r="BK192" s="98"/>
      <c r="BL192" s="99"/>
    </row>
    <row r="193" spans="1:64" s="37" customFormat="1" ht="67.5" customHeight="1" x14ac:dyDescent="0.2">
      <c r="A193" s="97"/>
      <c r="B193" s="98"/>
      <c r="C193" s="98"/>
      <c r="D193" s="98"/>
      <c r="E193" s="98"/>
      <c r="F193" s="99"/>
      <c r="G193" s="100" t="s">
        <v>186</v>
      </c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5"/>
      <c r="Z193" s="66" t="s">
        <v>93</v>
      </c>
      <c r="AA193" s="81"/>
      <c r="AB193" s="81"/>
      <c r="AC193" s="81"/>
      <c r="AD193" s="82"/>
      <c r="AE193" s="117" t="s">
        <v>187</v>
      </c>
      <c r="AF193" s="118"/>
      <c r="AG193" s="118"/>
      <c r="AH193" s="118"/>
      <c r="AI193" s="118"/>
      <c r="AJ193" s="118"/>
      <c r="AK193" s="118"/>
      <c r="AL193" s="118"/>
      <c r="AM193" s="118"/>
      <c r="AN193" s="119"/>
      <c r="AO193" s="80">
        <v>20000</v>
      </c>
      <c r="AP193" s="81"/>
      <c r="AQ193" s="81"/>
      <c r="AR193" s="81"/>
      <c r="AS193" s="81"/>
      <c r="AT193" s="81"/>
      <c r="AU193" s="81"/>
      <c r="AV193" s="82"/>
      <c r="AW193" s="86">
        <v>0</v>
      </c>
      <c r="AX193" s="81"/>
      <c r="AY193" s="81"/>
      <c r="AZ193" s="81"/>
      <c r="BA193" s="81"/>
      <c r="BB193" s="81"/>
      <c r="BC193" s="81"/>
      <c r="BD193" s="82"/>
      <c r="BE193" s="80">
        <f>AO193+AW193</f>
        <v>20000</v>
      </c>
      <c r="BF193" s="81"/>
      <c r="BG193" s="81"/>
      <c r="BH193" s="81"/>
      <c r="BI193" s="81"/>
      <c r="BJ193" s="81"/>
      <c r="BK193" s="81"/>
      <c r="BL193" s="82"/>
    </row>
    <row r="194" spans="1:64" s="38" customFormat="1" ht="15.75" customHeight="1" x14ac:dyDescent="0.2">
      <c r="A194" s="103">
        <v>2</v>
      </c>
      <c r="B194" s="76"/>
      <c r="C194" s="76"/>
      <c r="D194" s="76"/>
      <c r="E194" s="76"/>
      <c r="F194" s="77"/>
      <c r="G194" s="104" t="s">
        <v>102</v>
      </c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6"/>
      <c r="Z194" s="75"/>
      <c r="AA194" s="76"/>
      <c r="AB194" s="76"/>
      <c r="AC194" s="76"/>
      <c r="AD194" s="77"/>
      <c r="AE194" s="75"/>
      <c r="AF194" s="76"/>
      <c r="AG194" s="76"/>
      <c r="AH194" s="76"/>
      <c r="AI194" s="76"/>
      <c r="AJ194" s="76"/>
      <c r="AK194" s="76"/>
      <c r="AL194" s="76"/>
      <c r="AM194" s="76"/>
      <c r="AN194" s="77"/>
      <c r="AO194" s="96"/>
      <c r="AP194" s="76"/>
      <c r="AQ194" s="76"/>
      <c r="AR194" s="76"/>
      <c r="AS194" s="76"/>
      <c r="AT194" s="76"/>
      <c r="AU194" s="76"/>
      <c r="AV194" s="77"/>
      <c r="AW194" s="107"/>
      <c r="AX194" s="76"/>
      <c r="AY194" s="76"/>
      <c r="AZ194" s="76"/>
      <c r="BA194" s="76"/>
      <c r="BB194" s="76"/>
      <c r="BC194" s="76"/>
      <c r="BD194" s="77"/>
      <c r="BE194" s="96"/>
      <c r="BF194" s="76"/>
      <c r="BG194" s="76"/>
      <c r="BH194" s="76"/>
      <c r="BI194" s="76"/>
      <c r="BJ194" s="76"/>
      <c r="BK194" s="76"/>
      <c r="BL194" s="77"/>
    </row>
    <row r="195" spans="1:64" s="37" customFormat="1" ht="42.75" customHeight="1" x14ac:dyDescent="0.2">
      <c r="A195" s="97"/>
      <c r="B195" s="98"/>
      <c r="C195" s="98"/>
      <c r="D195" s="98"/>
      <c r="E195" s="98"/>
      <c r="F195" s="99"/>
      <c r="G195" s="100" t="s">
        <v>188</v>
      </c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5"/>
      <c r="Z195" s="66" t="s">
        <v>182</v>
      </c>
      <c r="AA195" s="81"/>
      <c r="AB195" s="81"/>
      <c r="AC195" s="81"/>
      <c r="AD195" s="82"/>
      <c r="AE195" s="66" t="s">
        <v>183</v>
      </c>
      <c r="AF195" s="81"/>
      <c r="AG195" s="81"/>
      <c r="AH195" s="81"/>
      <c r="AI195" s="81"/>
      <c r="AJ195" s="81"/>
      <c r="AK195" s="81"/>
      <c r="AL195" s="81"/>
      <c r="AM195" s="81"/>
      <c r="AN195" s="82"/>
      <c r="AO195" s="86">
        <v>30</v>
      </c>
      <c r="AP195" s="87"/>
      <c r="AQ195" s="87"/>
      <c r="AR195" s="87"/>
      <c r="AS195" s="87"/>
      <c r="AT195" s="87"/>
      <c r="AU195" s="87"/>
      <c r="AV195" s="88"/>
      <c r="AW195" s="86">
        <v>0</v>
      </c>
      <c r="AX195" s="87"/>
      <c r="AY195" s="87"/>
      <c r="AZ195" s="87"/>
      <c r="BA195" s="87"/>
      <c r="BB195" s="87"/>
      <c r="BC195" s="87"/>
      <c r="BD195" s="88"/>
      <c r="BE195" s="86">
        <v>30</v>
      </c>
      <c r="BF195" s="87"/>
      <c r="BG195" s="87"/>
      <c r="BH195" s="87"/>
      <c r="BI195" s="87"/>
      <c r="BJ195" s="87"/>
      <c r="BK195" s="87"/>
      <c r="BL195" s="88"/>
    </row>
    <row r="196" spans="1:64" s="38" customFormat="1" ht="14.25" customHeight="1" x14ac:dyDescent="0.2">
      <c r="A196" s="103">
        <v>3</v>
      </c>
      <c r="B196" s="76"/>
      <c r="C196" s="76"/>
      <c r="D196" s="76"/>
      <c r="E196" s="76"/>
      <c r="F196" s="77"/>
      <c r="G196" s="104" t="s">
        <v>105</v>
      </c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6"/>
      <c r="Z196" s="75"/>
      <c r="AA196" s="76"/>
      <c r="AB196" s="76"/>
      <c r="AC196" s="76"/>
      <c r="AD196" s="77"/>
      <c r="AE196" s="75"/>
      <c r="AF196" s="76"/>
      <c r="AG196" s="76"/>
      <c r="AH196" s="76"/>
      <c r="AI196" s="76"/>
      <c r="AJ196" s="76"/>
      <c r="AK196" s="76"/>
      <c r="AL196" s="76"/>
      <c r="AM196" s="76"/>
      <c r="AN196" s="77"/>
      <c r="AO196" s="96"/>
      <c r="AP196" s="76"/>
      <c r="AQ196" s="76"/>
      <c r="AR196" s="76"/>
      <c r="AS196" s="76"/>
      <c r="AT196" s="76"/>
      <c r="AU196" s="76"/>
      <c r="AV196" s="77"/>
      <c r="AW196" s="107"/>
      <c r="AX196" s="76"/>
      <c r="AY196" s="76"/>
      <c r="AZ196" s="76"/>
      <c r="BA196" s="76"/>
      <c r="BB196" s="76"/>
      <c r="BC196" s="76"/>
      <c r="BD196" s="77"/>
      <c r="BE196" s="96"/>
      <c r="BF196" s="76"/>
      <c r="BG196" s="76"/>
      <c r="BH196" s="76"/>
      <c r="BI196" s="76"/>
      <c r="BJ196" s="76"/>
      <c r="BK196" s="76"/>
      <c r="BL196" s="77"/>
    </row>
    <row r="197" spans="1:64" s="37" customFormat="1" ht="41.25" customHeight="1" x14ac:dyDescent="0.2">
      <c r="A197" s="97"/>
      <c r="B197" s="98"/>
      <c r="C197" s="98"/>
      <c r="D197" s="98"/>
      <c r="E197" s="98"/>
      <c r="F197" s="99"/>
      <c r="G197" s="100" t="s">
        <v>189</v>
      </c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5"/>
      <c r="Z197" s="66" t="s">
        <v>93</v>
      </c>
      <c r="AA197" s="81"/>
      <c r="AB197" s="81"/>
      <c r="AC197" s="81"/>
      <c r="AD197" s="82"/>
      <c r="AE197" s="66" t="s">
        <v>119</v>
      </c>
      <c r="AF197" s="81"/>
      <c r="AG197" s="81"/>
      <c r="AH197" s="81"/>
      <c r="AI197" s="81"/>
      <c r="AJ197" s="81"/>
      <c r="AK197" s="81"/>
      <c r="AL197" s="81"/>
      <c r="AM197" s="81"/>
      <c r="AN197" s="82"/>
      <c r="AO197" s="80">
        <f>AO193/AO195</f>
        <v>666.66666666666663</v>
      </c>
      <c r="AP197" s="81"/>
      <c r="AQ197" s="81"/>
      <c r="AR197" s="81"/>
      <c r="AS197" s="81"/>
      <c r="AT197" s="81"/>
      <c r="AU197" s="81"/>
      <c r="AV197" s="82"/>
      <c r="AW197" s="86">
        <v>0</v>
      </c>
      <c r="AX197" s="87"/>
      <c r="AY197" s="87"/>
      <c r="AZ197" s="87"/>
      <c r="BA197" s="87"/>
      <c r="BB197" s="87"/>
      <c r="BC197" s="87"/>
      <c r="BD197" s="88"/>
      <c r="BE197" s="80">
        <f t="shared" ref="BE197" si="26">BE193/BE195</f>
        <v>666.66666666666663</v>
      </c>
      <c r="BF197" s="81"/>
      <c r="BG197" s="81"/>
      <c r="BH197" s="81"/>
      <c r="BI197" s="81"/>
      <c r="BJ197" s="81"/>
      <c r="BK197" s="81"/>
      <c r="BL197" s="82"/>
    </row>
    <row r="198" spans="1:64" s="38" customFormat="1" ht="14.25" customHeight="1" x14ac:dyDescent="0.2">
      <c r="A198" s="103">
        <v>4</v>
      </c>
      <c r="B198" s="76"/>
      <c r="C198" s="76"/>
      <c r="D198" s="76"/>
      <c r="E198" s="76"/>
      <c r="F198" s="77"/>
      <c r="G198" s="104" t="s">
        <v>109</v>
      </c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6"/>
      <c r="Z198" s="75"/>
      <c r="AA198" s="76"/>
      <c r="AB198" s="76"/>
      <c r="AC198" s="76"/>
      <c r="AD198" s="77"/>
      <c r="AE198" s="75"/>
      <c r="AF198" s="76"/>
      <c r="AG198" s="76"/>
      <c r="AH198" s="76"/>
      <c r="AI198" s="76"/>
      <c r="AJ198" s="76"/>
      <c r="AK198" s="76"/>
      <c r="AL198" s="76"/>
      <c r="AM198" s="76"/>
      <c r="AN198" s="77"/>
      <c r="AO198" s="96"/>
      <c r="AP198" s="76"/>
      <c r="AQ198" s="76"/>
      <c r="AR198" s="76"/>
      <c r="AS198" s="76"/>
      <c r="AT198" s="76"/>
      <c r="AU198" s="76"/>
      <c r="AV198" s="77"/>
      <c r="AW198" s="107"/>
      <c r="AX198" s="76"/>
      <c r="AY198" s="76"/>
      <c r="AZ198" s="76"/>
      <c r="BA198" s="76"/>
      <c r="BB198" s="76"/>
      <c r="BC198" s="76"/>
      <c r="BD198" s="77"/>
      <c r="BE198" s="96"/>
      <c r="BF198" s="76"/>
      <c r="BG198" s="76"/>
      <c r="BH198" s="76"/>
      <c r="BI198" s="76"/>
      <c r="BJ198" s="76"/>
      <c r="BK198" s="76"/>
      <c r="BL198" s="77"/>
    </row>
    <row r="199" spans="1:64" s="39" customFormat="1" ht="42.75" customHeight="1" x14ac:dyDescent="0.2">
      <c r="A199" s="111"/>
      <c r="B199" s="105"/>
      <c r="C199" s="105"/>
      <c r="D199" s="105"/>
      <c r="E199" s="105"/>
      <c r="F199" s="106"/>
      <c r="G199" s="108" t="s">
        <v>190</v>
      </c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3"/>
      <c r="Z199" s="66" t="s">
        <v>191</v>
      </c>
      <c r="AA199" s="81"/>
      <c r="AB199" s="81"/>
      <c r="AC199" s="81"/>
      <c r="AD199" s="82"/>
      <c r="AE199" s="66" t="s">
        <v>119</v>
      </c>
      <c r="AF199" s="81"/>
      <c r="AG199" s="81"/>
      <c r="AH199" s="81"/>
      <c r="AI199" s="81"/>
      <c r="AJ199" s="81"/>
      <c r="AK199" s="81"/>
      <c r="AL199" s="81"/>
      <c r="AM199" s="81"/>
      <c r="AN199" s="82"/>
      <c r="AO199" s="80">
        <v>100</v>
      </c>
      <c r="AP199" s="81"/>
      <c r="AQ199" s="81"/>
      <c r="AR199" s="81"/>
      <c r="AS199" s="81"/>
      <c r="AT199" s="81"/>
      <c r="AU199" s="81"/>
      <c r="AV199" s="82"/>
      <c r="AW199" s="86">
        <v>0</v>
      </c>
      <c r="AX199" s="81"/>
      <c r="AY199" s="81"/>
      <c r="AZ199" s="81"/>
      <c r="BA199" s="81"/>
      <c r="BB199" s="81"/>
      <c r="BC199" s="81"/>
      <c r="BD199" s="82"/>
      <c r="BE199" s="80">
        <v>100</v>
      </c>
      <c r="BF199" s="81"/>
      <c r="BG199" s="81"/>
      <c r="BH199" s="81"/>
      <c r="BI199" s="81"/>
      <c r="BJ199" s="81"/>
      <c r="BK199" s="81"/>
      <c r="BL199" s="82"/>
    </row>
    <row r="200" spans="1:64" s="38" customFormat="1" ht="14.25" customHeight="1" x14ac:dyDescent="0.2">
      <c r="A200" s="103">
        <v>1</v>
      </c>
      <c r="B200" s="76"/>
      <c r="C200" s="76"/>
      <c r="D200" s="76"/>
      <c r="E200" s="76"/>
      <c r="F200" s="77"/>
      <c r="G200" s="104" t="s">
        <v>98</v>
      </c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6"/>
      <c r="Z200" s="75"/>
      <c r="AA200" s="76"/>
      <c r="AB200" s="76"/>
      <c r="AC200" s="76"/>
      <c r="AD200" s="77"/>
      <c r="AE200" s="75"/>
      <c r="AF200" s="76"/>
      <c r="AG200" s="76"/>
      <c r="AH200" s="76"/>
      <c r="AI200" s="76"/>
      <c r="AJ200" s="76"/>
      <c r="AK200" s="76"/>
      <c r="AL200" s="76"/>
      <c r="AM200" s="76"/>
      <c r="AN200" s="77"/>
      <c r="AO200" s="96"/>
      <c r="AP200" s="76"/>
      <c r="AQ200" s="76"/>
      <c r="AR200" s="76"/>
      <c r="AS200" s="76"/>
      <c r="AT200" s="76"/>
      <c r="AU200" s="76"/>
      <c r="AV200" s="77"/>
      <c r="AW200" s="107"/>
      <c r="AX200" s="76"/>
      <c r="AY200" s="76"/>
      <c r="AZ200" s="76"/>
      <c r="BA200" s="76"/>
      <c r="BB200" s="76"/>
      <c r="BC200" s="76"/>
      <c r="BD200" s="77"/>
      <c r="BE200" s="96"/>
      <c r="BF200" s="76"/>
      <c r="BG200" s="76"/>
      <c r="BH200" s="76"/>
      <c r="BI200" s="76"/>
      <c r="BJ200" s="76"/>
      <c r="BK200" s="76"/>
      <c r="BL200" s="77"/>
    </row>
    <row r="201" spans="1:64" s="37" customFormat="1" ht="85.5" customHeight="1" x14ac:dyDescent="0.2">
      <c r="A201" s="97"/>
      <c r="B201" s="98"/>
      <c r="C201" s="98"/>
      <c r="D201" s="98"/>
      <c r="E201" s="98"/>
      <c r="F201" s="99"/>
      <c r="G201" s="108" t="s">
        <v>192</v>
      </c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10"/>
      <c r="Z201" s="66" t="s">
        <v>93</v>
      </c>
      <c r="AA201" s="81"/>
      <c r="AB201" s="81"/>
      <c r="AC201" s="81"/>
      <c r="AD201" s="82"/>
      <c r="AE201" s="66" t="s">
        <v>97</v>
      </c>
      <c r="AF201" s="81"/>
      <c r="AG201" s="81"/>
      <c r="AH201" s="81"/>
      <c r="AI201" s="81"/>
      <c r="AJ201" s="81"/>
      <c r="AK201" s="81"/>
      <c r="AL201" s="81"/>
      <c r="AM201" s="81"/>
      <c r="AN201" s="82"/>
      <c r="AO201" s="80">
        <v>20000</v>
      </c>
      <c r="AP201" s="81"/>
      <c r="AQ201" s="81"/>
      <c r="AR201" s="81"/>
      <c r="AS201" s="81"/>
      <c r="AT201" s="81"/>
      <c r="AU201" s="81"/>
      <c r="AV201" s="82"/>
      <c r="AW201" s="86">
        <v>0</v>
      </c>
      <c r="AX201" s="81"/>
      <c r="AY201" s="81"/>
      <c r="AZ201" s="81"/>
      <c r="BA201" s="81"/>
      <c r="BB201" s="81"/>
      <c r="BC201" s="81"/>
      <c r="BD201" s="82"/>
      <c r="BE201" s="80">
        <v>20000</v>
      </c>
      <c r="BF201" s="81"/>
      <c r="BG201" s="81"/>
      <c r="BH201" s="81"/>
      <c r="BI201" s="81"/>
      <c r="BJ201" s="81"/>
      <c r="BK201" s="81"/>
      <c r="BL201" s="82"/>
    </row>
    <row r="202" spans="1:64" s="38" customFormat="1" ht="14.25" customHeight="1" x14ac:dyDescent="0.2">
      <c r="A202" s="103">
        <v>2</v>
      </c>
      <c r="B202" s="76"/>
      <c r="C202" s="76"/>
      <c r="D202" s="76"/>
      <c r="E202" s="76"/>
      <c r="F202" s="77"/>
      <c r="G202" s="104" t="s">
        <v>102</v>
      </c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6"/>
      <c r="Z202" s="75"/>
      <c r="AA202" s="76"/>
      <c r="AB202" s="76"/>
      <c r="AC202" s="76"/>
      <c r="AD202" s="77"/>
      <c r="AE202" s="75"/>
      <c r="AF202" s="76"/>
      <c r="AG202" s="76"/>
      <c r="AH202" s="76"/>
      <c r="AI202" s="76"/>
      <c r="AJ202" s="76"/>
      <c r="AK202" s="76"/>
      <c r="AL202" s="76"/>
      <c r="AM202" s="76"/>
      <c r="AN202" s="77"/>
      <c r="AO202" s="96"/>
      <c r="AP202" s="76"/>
      <c r="AQ202" s="76"/>
      <c r="AR202" s="76"/>
      <c r="AS202" s="76"/>
      <c r="AT202" s="76"/>
      <c r="AU202" s="76"/>
      <c r="AV202" s="77"/>
      <c r="AW202" s="107"/>
      <c r="AX202" s="76"/>
      <c r="AY202" s="76"/>
      <c r="AZ202" s="76"/>
      <c r="BA202" s="76"/>
      <c r="BB202" s="76"/>
      <c r="BC202" s="76"/>
      <c r="BD202" s="77"/>
      <c r="BE202" s="96"/>
      <c r="BF202" s="76"/>
      <c r="BG202" s="76"/>
      <c r="BH202" s="76"/>
      <c r="BI202" s="76"/>
      <c r="BJ202" s="76"/>
      <c r="BK202" s="76"/>
      <c r="BL202" s="77"/>
    </row>
    <row r="203" spans="1:64" s="37" customFormat="1" ht="42" customHeight="1" x14ac:dyDescent="0.2">
      <c r="A203" s="97"/>
      <c r="B203" s="98"/>
      <c r="C203" s="98"/>
      <c r="D203" s="98"/>
      <c r="E203" s="98"/>
      <c r="F203" s="99"/>
      <c r="G203" s="108" t="s">
        <v>193</v>
      </c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10"/>
      <c r="Z203" s="66" t="s">
        <v>194</v>
      </c>
      <c r="AA203" s="81"/>
      <c r="AB203" s="81"/>
      <c r="AC203" s="81"/>
      <c r="AD203" s="82"/>
      <c r="AE203" s="66" t="s">
        <v>195</v>
      </c>
      <c r="AF203" s="81"/>
      <c r="AG203" s="81"/>
      <c r="AH203" s="81"/>
      <c r="AI203" s="81"/>
      <c r="AJ203" s="81"/>
      <c r="AK203" s="81"/>
      <c r="AL203" s="81"/>
      <c r="AM203" s="81"/>
      <c r="AN203" s="82"/>
      <c r="AO203" s="86">
        <v>121</v>
      </c>
      <c r="AP203" s="87"/>
      <c r="AQ203" s="87"/>
      <c r="AR203" s="87"/>
      <c r="AS203" s="87"/>
      <c r="AT203" s="87"/>
      <c r="AU203" s="87"/>
      <c r="AV203" s="88"/>
      <c r="AW203" s="86">
        <v>0</v>
      </c>
      <c r="AX203" s="81"/>
      <c r="AY203" s="81"/>
      <c r="AZ203" s="81"/>
      <c r="BA203" s="81"/>
      <c r="BB203" s="81"/>
      <c r="BC203" s="81"/>
      <c r="BD203" s="82"/>
      <c r="BE203" s="86">
        <f>AO203+AW203</f>
        <v>121</v>
      </c>
      <c r="BF203" s="87"/>
      <c r="BG203" s="87"/>
      <c r="BH203" s="87"/>
      <c r="BI203" s="87"/>
      <c r="BJ203" s="87"/>
      <c r="BK203" s="87"/>
      <c r="BL203" s="88"/>
    </row>
    <row r="204" spans="1:64" s="38" customFormat="1" ht="15" customHeight="1" x14ac:dyDescent="0.2">
      <c r="A204" s="103">
        <v>3</v>
      </c>
      <c r="B204" s="76"/>
      <c r="C204" s="76"/>
      <c r="D204" s="76"/>
      <c r="E204" s="76"/>
      <c r="F204" s="77"/>
      <c r="G204" s="104" t="s">
        <v>105</v>
      </c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6"/>
      <c r="Z204" s="75"/>
      <c r="AA204" s="76"/>
      <c r="AB204" s="76"/>
      <c r="AC204" s="76"/>
      <c r="AD204" s="77"/>
      <c r="AE204" s="75"/>
      <c r="AF204" s="76"/>
      <c r="AG204" s="76"/>
      <c r="AH204" s="76"/>
      <c r="AI204" s="76"/>
      <c r="AJ204" s="76"/>
      <c r="AK204" s="76"/>
      <c r="AL204" s="76"/>
      <c r="AM204" s="76"/>
      <c r="AN204" s="77"/>
      <c r="AO204" s="96"/>
      <c r="AP204" s="76"/>
      <c r="AQ204" s="76"/>
      <c r="AR204" s="76"/>
      <c r="AS204" s="76"/>
      <c r="AT204" s="76"/>
      <c r="AU204" s="76"/>
      <c r="AV204" s="77"/>
      <c r="AW204" s="107"/>
      <c r="AX204" s="76"/>
      <c r="AY204" s="76"/>
      <c r="AZ204" s="76"/>
      <c r="BA204" s="76"/>
      <c r="BB204" s="76"/>
      <c r="BC204" s="76"/>
      <c r="BD204" s="77"/>
      <c r="BE204" s="96"/>
      <c r="BF204" s="76"/>
      <c r="BG204" s="76"/>
      <c r="BH204" s="76"/>
      <c r="BI204" s="76"/>
      <c r="BJ204" s="76"/>
      <c r="BK204" s="76"/>
      <c r="BL204" s="77"/>
    </row>
    <row r="205" spans="1:64" s="37" customFormat="1" ht="31.5" customHeight="1" x14ac:dyDescent="0.2">
      <c r="A205" s="97"/>
      <c r="B205" s="98"/>
      <c r="C205" s="98"/>
      <c r="D205" s="98"/>
      <c r="E205" s="98"/>
      <c r="F205" s="99"/>
      <c r="G205" s="108" t="s">
        <v>196</v>
      </c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10"/>
      <c r="Z205" s="66" t="s">
        <v>93</v>
      </c>
      <c r="AA205" s="81"/>
      <c r="AB205" s="81"/>
      <c r="AC205" s="81"/>
      <c r="AD205" s="82"/>
      <c r="AE205" s="66" t="s">
        <v>119</v>
      </c>
      <c r="AF205" s="81"/>
      <c r="AG205" s="81"/>
      <c r="AH205" s="81"/>
      <c r="AI205" s="81"/>
      <c r="AJ205" s="81"/>
      <c r="AK205" s="81"/>
      <c r="AL205" s="81"/>
      <c r="AM205" s="81"/>
      <c r="AN205" s="82"/>
      <c r="AO205" s="80">
        <f>AO201/AO203</f>
        <v>165.28925619834712</v>
      </c>
      <c r="AP205" s="81"/>
      <c r="AQ205" s="81"/>
      <c r="AR205" s="81"/>
      <c r="AS205" s="81"/>
      <c r="AT205" s="81"/>
      <c r="AU205" s="81"/>
      <c r="AV205" s="82"/>
      <c r="AW205" s="86">
        <v>0</v>
      </c>
      <c r="AX205" s="87"/>
      <c r="AY205" s="87"/>
      <c r="AZ205" s="87"/>
      <c r="BA205" s="87"/>
      <c r="BB205" s="87"/>
      <c r="BC205" s="87"/>
      <c r="BD205" s="88"/>
      <c r="BE205" s="80">
        <f t="shared" ref="BE205" si="27">BE201/BE203</f>
        <v>165.28925619834712</v>
      </c>
      <c r="BF205" s="81"/>
      <c r="BG205" s="81"/>
      <c r="BH205" s="81"/>
      <c r="BI205" s="81"/>
      <c r="BJ205" s="81"/>
      <c r="BK205" s="81"/>
      <c r="BL205" s="82"/>
    </row>
    <row r="206" spans="1:64" s="38" customFormat="1" ht="15.75" customHeight="1" x14ac:dyDescent="0.2">
      <c r="A206" s="103">
        <v>4</v>
      </c>
      <c r="B206" s="76"/>
      <c r="C206" s="76"/>
      <c r="D206" s="76"/>
      <c r="E206" s="76"/>
      <c r="F206" s="77"/>
      <c r="G206" s="104" t="s">
        <v>109</v>
      </c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6"/>
      <c r="Z206" s="75"/>
      <c r="AA206" s="76"/>
      <c r="AB206" s="76"/>
      <c r="AC206" s="76"/>
      <c r="AD206" s="77"/>
      <c r="AE206" s="75"/>
      <c r="AF206" s="76"/>
      <c r="AG206" s="76"/>
      <c r="AH206" s="76"/>
      <c r="AI206" s="76"/>
      <c r="AJ206" s="76"/>
      <c r="AK206" s="76"/>
      <c r="AL206" s="76"/>
      <c r="AM206" s="76"/>
      <c r="AN206" s="77"/>
      <c r="AO206" s="96"/>
      <c r="AP206" s="76"/>
      <c r="AQ206" s="76"/>
      <c r="AR206" s="76"/>
      <c r="AS206" s="76"/>
      <c r="AT206" s="76"/>
      <c r="AU206" s="76"/>
      <c r="AV206" s="77"/>
      <c r="AW206" s="107"/>
      <c r="AX206" s="76"/>
      <c r="AY206" s="76"/>
      <c r="AZ206" s="76"/>
      <c r="BA206" s="76"/>
      <c r="BB206" s="76"/>
      <c r="BC206" s="76"/>
      <c r="BD206" s="77"/>
      <c r="BE206" s="96"/>
      <c r="BF206" s="76"/>
      <c r="BG206" s="76"/>
      <c r="BH206" s="76"/>
      <c r="BI206" s="76"/>
      <c r="BJ206" s="76"/>
      <c r="BK206" s="76"/>
      <c r="BL206" s="77"/>
    </row>
    <row r="207" spans="1:64" s="37" customFormat="1" ht="42" customHeight="1" x14ac:dyDescent="0.2">
      <c r="A207" s="97"/>
      <c r="B207" s="98"/>
      <c r="C207" s="98"/>
      <c r="D207" s="98"/>
      <c r="E207" s="98"/>
      <c r="F207" s="99"/>
      <c r="G207" s="100" t="s">
        <v>197</v>
      </c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2"/>
      <c r="Z207" s="66" t="s">
        <v>191</v>
      </c>
      <c r="AA207" s="81"/>
      <c r="AB207" s="81"/>
      <c r="AC207" s="81"/>
      <c r="AD207" s="82"/>
      <c r="AE207" s="66" t="s">
        <v>119</v>
      </c>
      <c r="AF207" s="81"/>
      <c r="AG207" s="81"/>
      <c r="AH207" s="81"/>
      <c r="AI207" s="81"/>
      <c r="AJ207" s="81"/>
      <c r="AK207" s="81"/>
      <c r="AL207" s="81"/>
      <c r="AM207" s="81"/>
      <c r="AN207" s="82"/>
      <c r="AO207" s="80">
        <v>100</v>
      </c>
      <c r="AP207" s="81"/>
      <c r="AQ207" s="81"/>
      <c r="AR207" s="81"/>
      <c r="AS207" s="81"/>
      <c r="AT207" s="81"/>
      <c r="AU207" s="81"/>
      <c r="AV207" s="82"/>
      <c r="AW207" s="86">
        <v>0</v>
      </c>
      <c r="AX207" s="81"/>
      <c r="AY207" s="81"/>
      <c r="AZ207" s="81"/>
      <c r="BA207" s="81"/>
      <c r="BB207" s="81"/>
      <c r="BC207" s="81"/>
      <c r="BD207" s="82"/>
      <c r="BE207" s="80">
        <v>100</v>
      </c>
      <c r="BF207" s="81"/>
      <c r="BG207" s="81"/>
      <c r="BH207" s="81"/>
      <c r="BI207" s="81"/>
      <c r="BJ207" s="81"/>
      <c r="BK207" s="81"/>
      <c r="BL207" s="82"/>
    </row>
    <row r="208" spans="1:64" ht="15" customHeight="1" x14ac:dyDescent="0.2">
      <c r="A208" s="83"/>
      <c r="B208" s="81"/>
      <c r="C208" s="81"/>
      <c r="D208" s="81"/>
      <c r="E208" s="81"/>
      <c r="F208" s="82"/>
      <c r="G208" s="93" t="s">
        <v>198</v>
      </c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5"/>
      <c r="Z208" s="66"/>
      <c r="AA208" s="81"/>
      <c r="AB208" s="81"/>
      <c r="AC208" s="81"/>
      <c r="AD208" s="82"/>
      <c r="AE208" s="66"/>
      <c r="AF208" s="81"/>
      <c r="AG208" s="81"/>
      <c r="AH208" s="81"/>
      <c r="AI208" s="81"/>
      <c r="AJ208" s="81"/>
      <c r="AK208" s="81"/>
      <c r="AL208" s="81"/>
      <c r="AM208" s="81"/>
      <c r="AN208" s="82"/>
      <c r="AO208" s="80"/>
      <c r="AP208" s="81"/>
      <c r="AQ208" s="81"/>
      <c r="AR208" s="81"/>
      <c r="AS208" s="81"/>
      <c r="AT208" s="81"/>
      <c r="AU208" s="81"/>
      <c r="AV208" s="82"/>
      <c r="AW208" s="86"/>
      <c r="AX208" s="81"/>
      <c r="AY208" s="81"/>
      <c r="AZ208" s="81"/>
      <c r="BA208" s="81"/>
      <c r="BB208" s="81"/>
      <c r="BC208" s="81"/>
      <c r="BD208" s="82"/>
      <c r="BE208" s="80"/>
      <c r="BF208" s="81"/>
      <c r="BG208" s="81"/>
      <c r="BH208" s="81"/>
      <c r="BI208" s="81"/>
      <c r="BJ208" s="81"/>
      <c r="BK208" s="81"/>
      <c r="BL208" s="82"/>
    </row>
    <row r="209" spans="1:64" s="32" customFormat="1" ht="33.75" customHeight="1" x14ac:dyDescent="0.2">
      <c r="A209" s="70"/>
      <c r="B209" s="70"/>
      <c r="C209" s="70"/>
      <c r="D209" s="70"/>
      <c r="E209" s="70"/>
      <c r="F209" s="70"/>
      <c r="G209" s="90" t="s">
        <v>80</v>
      </c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2"/>
      <c r="Z209" s="74" t="s">
        <v>93</v>
      </c>
      <c r="AA209" s="74"/>
      <c r="AB209" s="74"/>
      <c r="AC209" s="74"/>
      <c r="AD209" s="74"/>
      <c r="AE209" s="75" t="s">
        <v>199</v>
      </c>
      <c r="AF209" s="76"/>
      <c r="AG209" s="76"/>
      <c r="AH209" s="76"/>
      <c r="AI209" s="76"/>
      <c r="AJ209" s="76"/>
      <c r="AK209" s="76"/>
      <c r="AL209" s="76"/>
      <c r="AM209" s="76"/>
      <c r="AN209" s="77"/>
      <c r="AO209" s="78">
        <f>AO210</f>
        <v>735000</v>
      </c>
      <c r="AP209" s="78"/>
      <c r="AQ209" s="78"/>
      <c r="AR209" s="78"/>
      <c r="AS209" s="78"/>
      <c r="AT209" s="78"/>
      <c r="AU209" s="78"/>
      <c r="AV209" s="78"/>
      <c r="AW209" s="79">
        <f t="shared" ref="AW209" si="28">AW210</f>
        <v>0</v>
      </c>
      <c r="AX209" s="79"/>
      <c r="AY209" s="79"/>
      <c r="AZ209" s="79"/>
      <c r="BA209" s="79"/>
      <c r="BB209" s="79"/>
      <c r="BC209" s="79"/>
      <c r="BD209" s="79"/>
      <c r="BE209" s="78">
        <f t="shared" ref="BE209" si="29">BE210</f>
        <v>735000</v>
      </c>
      <c r="BF209" s="78"/>
      <c r="BG209" s="78"/>
      <c r="BH209" s="78"/>
      <c r="BI209" s="78"/>
      <c r="BJ209" s="78"/>
      <c r="BK209" s="78"/>
      <c r="BL209" s="78"/>
    </row>
    <row r="210" spans="1:64" s="32" customFormat="1" ht="51.75" customHeight="1" x14ac:dyDescent="0.2">
      <c r="A210" s="89" t="s">
        <v>200</v>
      </c>
      <c r="B210" s="89"/>
      <c r="C210" s="89"/>
      <c r="D210" s="89"/>
      <c r="E210" s="89"/>
      <c r="F210" s="89"/>
      <c r="G210" s="71" t="s">
        <v>201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3"/>
      <c r="Z210" s="74" t="s">
        <v>93</v>
      </c>
      <c r="AA210" s="74"/>
      <c r="AB210" s="74"/>
      <c r="AC210" s="74"/>
      <c r="AD210" s="74"/>
      <c r="AE210" s="75" t="s">
        <v>97</v>
      </c>
      <c r="AF210" s="76"/>
      <c r="AG210" s="76"/>
      <c r="AH210" s="76"/>
      <c r="AI210" s="76"/>
      <c r="AJ210" s="76"/>
      <c r="AK210" s="76"/>
      <c r="AL210" s="76"/>
      <c r="AM210" s="76"/>
      <c r="AN210" s="77"/>
      <c r="AO210" s="78">
        <f>AO212+AO213+AO214+AO215</f>
        <v>735000</v>
      </c>
      <c r="AP210" s="78"/>
      <c r="AQ210" s="78"/>
      <c r="AR210" s="78"/>
      <c r="AS210" s="78"/>
      <c r="AT210" s="78"/>
      <c r="AU210" s="78"/>
      <c r="AV210" s="78"/>
      <c r="AW210" s="79">
        <f t="shared" ref="AW210" si="30">AW212+AW213+AW214+AW215</f>
        <v>0</v>
      </c>
      <c r="AX210" s="79"/>
      <c r="AY210" s="79"/>
      <c r="AZ210" s="79"/>
      <c r="BA210" s="79"/>
      <c r="BB210" s="79"/>
      <c r="BC210" s="79"/>
      <c r="BD210" s="79"/>
      <c r="BE210" s="78">
        <f t="shared" ref="BE210" si="31">BE212+BE213+BE214+BE215</f>
        <v>735000</v>
      </c>
      <c r="BF210" s="78"/>
      <c r="BG210" s="78"/>
      <c r="BH210" s="78"/>
      <c r="BI210" s="78"/>
      <c r="BJ210" s="78"/>
      <c r="BK210" s="78"/>
      <c r="BL210" s="78"/>
    </row>
    <row r="211" spans="1:64" s="32" customFormat="1" ht="12" customHeight="1" x14ac:dyDescent="0.2">
      <c r="A211" s="70">
        <v>1</v>
      </c>
      <c r="B211" s="70"/>
      <c r="C211" s="70"/>
      <c r="D211" s="70"/>
      <c r="E211" s="70"/>
      <c r="F211" s="70"/>
      <c r="G211" s="71" t="s">
        <v>98</v>
      </c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3"/>
      <c r="Z211" s="74"/>
      <c r="AA211" s="74"/>
      <c r="AB211" s="74"/>
      <c r="AC211" s="74"/>
      <c r="AD211" s="74"/>
      <c r="AE211" s="75"/>
      <c r="AF211" s="76"/>
      <c r="AG211" s="76"/>
      <c r="AH211" s="76"/>
      <c r="AI211" s="76"/>
      <c r="AJ211" s="76"/>
      <c r="AK211" s="76"/>
      <c r="AL211" s="76"/>
      <c r="AM211" s="76"/>
      <c r="AN211" s="77"/>
      <c r="AO211" s="78"/>
      <c r="AP211" s="78"/>
      <c r="AQ211" s="78"/>
      <c r="AR211" s="78"/>
      <c r="AS211" s="78"/>
      <c r="AT211" s="78"/>
      <c r="AU211" s="78"/>
      <c r="AV211" s="78"/>
      <c r="AW211" s="79"/>
      <c r="AX211" s="79"/>
      <c r="AY211" s="79"/>
      <c r="AZ211" s="79"/>
      <c r="BA211" s="79"/>
      <c r="BB211" s="79"/>
      <c r="BC211" s="79"/>
      <c r="BD211" s="79"/>
      <c r="BE211" s="78"/>
      <c r="BF211" s="78"/>
      <c r="BG211" s="78"/>
      <c r="BH211" s="78"/>
      <c r="BI211" s="78"/>
      <c r="BJ211" s="78"/>
      <c r="BK211" s="78"/>
      <c r="BL211" s="78"/>
    </row>
    <row r="212" spans="1:64" ht="46.5" customHeight="1" x14ac:dyDescent="0.2">
      <c r="A212" s="61"/>
      <c r="B212" s="61"/>
      <c r="C212" s="61"/>
      <c r="D212" s="61"/>
      <c r="E212" s="61"/>
      <c r="F212" s="61"/>
      <c r="G212" s="62" t="s">
        <v>202</v>
      </c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4"/>
      <c r="Z212" s="65" t="s">
        <v>93</v>
      </c>
      <c r="AA212" s="65"/>
      <c r="AB212" s="65"/>
      <c r="AC212" s="65"/>
      <c r="AD212" s="65"/>
      <c r="AE212" s="66" t="s">
        <v>203</v>
      </c>
      <c r="AF212" s="67"/>
      <c r="AG212" s="67"/>
      <c r="AH212" s="67"/>
      <c r="AI212" s="67"/>
      <c r="AJ212" s="67"/>
      <c r="AK212" s="67"/>
      <c r="AL212" s="67"/>
      <c r="AM212" s="67"/>
      <c r="AN212" s="68"/>
      <c r="AO212" s="60">
        <v>140000</v>
      </c>
      <c r="AP212" s="60"/>
      <c r="AQ212" s="60"/>
      <c r="AR212" s="60"/>
      <c r="AS212" s="60"/>
      <c r="AT212" s="60"/>
      <c r="AU212" s="60"/>
      <c r="AV212" s="60"/>
      <c r="AW212" s="69">
        <v>0</v>
      </c>
      <c r="AX212" s="69"/>
      <c r="AY212" s="69"/>
      <c r="AZ212" s="69"/>
      <c r="BA212" s="69"/>
      <c r="BB212" s="69"/>
      <c r="BC212" s="69"/>
      <c r="BD212" s="69"/>
      <c r="BE212" s="60">
        <f t="shared" ref="BE212:BE214" si="32">AO212+AW212</f>
        <v>140000</v>
      </c>
      <c r="BF212" s="60"/>
      <c r="BG212" s="60"/>
      <c r="BH212" s="60"/>
      <c r="BI212" s="60"/>
      <c r="BJ212" s="60"/>
      <c r="BK212" s="60"/>
      <c r="BL212" s="60"/>
    </row>
    <row r="213" spans="1:64" ht="43.5" customHeight="1" x14ac:dyDescent="0.2">
      <c r="A213" s="83"/>
      <c r="B213" s="81"/>
      <c r="C213" s="81"/>
      <c r="D213" s="81"/>
      <c r="E213" s="81"/>
      <c r="F213" s="82"/>
      <c r="G213" s="62" t="s">
        <v>204</v>
      </c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5"/>
      <c r="Z213" s="66" t="s">
        <v>93</v>
      </c>
      <c r="AA213" s="81"/>
      <c r="AB213" s="81"/>
      <c r="AC213" s="81"/>
      <c r="AD213" s="82"/>
      <c r="AE213" s="66" t="s">
        <v>203</v>
      </c>
      <c r="AF213" s="67"/>
      <c r="AG213" s="67"/>
      <c r="AH213" s="67"/>
      <c r="AI213" s="67"/>
      <c r="AJ213" s="67"/>
      <c r="AK213" s="67"/>
      <c r="AL213" s="67"/>
      <c r="AM213" s="67"/>
      <c r="AN213" s="68"/>
      <c r="AO213" s="80">
        <v>350000</v>
      </c>
      <c r="AP213" s="81"/>
      <c r="AQ213" s="81"/>
      <c r="AR213" s="81"/>
      <c r="AS213" s="81"/>
      <c r="AT213" s="81"/>
      <c r="AU213" s="81"/>
      <c r="AV213" s="82"/>
      <c r="AW213" s="86">
        <v>0</v>
      </c>
      <c r="AX213" s="81"/>
      <c r="AY213" s="81"/>
      <c r="AZ213" s="81"/>
      <c r="BA213" s="81"/>
      <c r="BB213" s="81"/>
      <c r="BC213" s="81"/>
      <c r="BD213" s="82"/>
      <c r="BE213" s="80">
        <f>AO213</f>
        <v>350000</v>
      </c>
      <c r="BF213" s="81"/>
      <c r="BG213" s="81"/>
      <c r="BH213" s="81"/>
      <c r="BI213" s="81"/>
      <c r="BJ213" s="81"/>
      <c r="BK213" s="81"/>
      <c r="BL213" s="82"/>
    </row>
    <row r="214" spans="1:64" ht="57" customHeight="1" x14ac:dyDescent="0.2">
      <c r="A214" s="61"/>
      <c r="B214" s="61"/>
      <c r="C214" s="61"/>
      <c r="D214" s="61"/>
      <c r="E214" s="61"/>
      <c r="F214" s="61"/>
      <c r="G214" s="62" t="s">
        <v>205</v>
      </c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4"/>
      <c r="Z214" s="65" t="s">
        <v>93</v>
      </c>
      <c r="AA214" s="65"/>
      <c r="AB214" s="65"/>
      <c r="AC214" s="65"/>
      <c r="AD214" s="65"/>
      <c r="AE214" s="66" t="s">
        <v>206</v>
      </c>
      <c r="AF214" s="67"/>
      <c r="AG214" s="67"/>
      <c r="AH214" s="67"/>
      <c r="AI214" s="67"/>
      <c r="AJ214" s="67"/>
      <c r="AK214" s="67"/>
      <c r="AL214" s="67"/>
      <c r="AM214" s="67"/>
      <c r="AN214" s="68"/>
      <c r="AO214" s="60">
        <v>10000</v>
      </c>
      <c r="AP214" s="60"/>
      <c r="AQ214" s="60"/>
      <c r="AR214" s="60"/>
      <c r="AS214" s="60"/>
      <c r="AT214" s="60"/>
      <c r="AU214" s="60"/>
      <c r="AV214" s="60"/>
      <c r="AW214" s="69">
        <v>0</v>
      </c>
      <c r="AX214" s="69"/>
      <c r="AY214" s="69"/>
      <c r="AZ214" s="69"/>
      <c r="BA214" s="69"/>
      <c r="BB214" s="69"/>
      <c r="BC214" s="69"/>
      <c r="BD214" s="69"/>
      <c r="BE214" s="60">
        <f t="shared" si="32"/>
        <v>10000</v>
      </c>
      <c r="BF214" s="60"/>
      <c r="BG214" s="60"/>
      <c r="BH214" s="60"/>
      <c r="BI214" s="60"/>
      <c r="BJ214" s="60"/>
      <c r="BK214" s="60"/>
      <c r="BL214" s="60"/>
    </row>
    <row r="215" spans="1:64" ht="30.75" customHeight="1" x14ac:dyDescent="0.2">
      <c r="A215" s="61"/>
      <c r="B215" s="61"/>
      <c r="C215" s="61"/>
      <c r="D215" s="61"/>
      <c r="E215" s="61"/>
      <c r="F215" s="61"/>
      <c r="G215" s="62" t="s">
        <v>207</v>
      </c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4"/>
      <c r="Z215" s="65" t="s">
        <v>93</v>
      </c>
      <c r="AA215" s="65"/>
      <c r="AB215" s="65"/>
      <c r="AC215" s="65"/>
      <c r="AD215" s="65"/>
      <c r="AE215" s="66" t="s">
        <v>208</v>
      </c>
      <c r="AF215" s="67"/>
      <c r="AG215" s="67"/>
      <c r="AH215" s="67"/>
      <c r="AI215" s="67"/>
      <c r="AJ215" s="67"/>
      <c r="AK215" s="67"/>
      <c r="AL215" s="67"/>
      <c r="AM215" s="67"/>
      <c r="AN215" s="68"/>
      <c r="AO215" s="60">
        <v>235000</v>
      </c>
      <c r="AP215" s="60"/>
      <c r="AQ215" s="60"/>
      <c r="AR215" s="60"/>
      <c r="AS215" s="60"/>
      <c r="AT215" s="60"/>
      <c r="AU215" s="60"/>
      <c r="AV215" s="60"/>
      <c r="AW215" s="69">
        <v>0</v>
      </c>
      <c r="AX215" s="69"/>
      <c r="AY215" s="69"/>
      <c r="AZ215" s="69"/>
      <c r="BA215" s="69"/>
      <c r="BB215" s="69"/>
      <c r="BC215" s="69"/>
      <c r="BD215" s="69"/>
      <c r="BE215" s="60">
        <v>235000</v>
      </c>
      <c r="BF215" s="60"/>
      <c r="BG215" s="60"/>
      <c r="BH215" s="60"/>
      <c r="BI215" s="60"/>
      <c r="BJ215" s="60"/>
      <c r="BK215" s="60"/>
      <c r="BL215" s="60"/>
    </row>
    <row r="216" spans="1:64" s="32" customFormat="1" ht="12.75" customHeight="1" x14ac:dyDescent="0.2">
      <c r="A216" s="70">
        <v>2</v>
      </c>
      <c r="B216" s="70"/>
      <c r="C216" s="70"/>
      <c r="D216" s="70"/>
      <c r="E216" s="70"/>
      <c r="F216" s="70"/>
      <c r="G216" s="71" t="s">
        <v>102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3"/>
      <c r="Z216" s="74"/>
      <c r="AA216" s="74"/>
      <c r="AB216" s="74"/>
      <c r="AC216" s="74"/>
      <c r="AD216" s="74"/>
      <c r="AE216" s="75"/>
      <c r="AF216" s="76"/>
      <c r="AG216" s="76"/>
      <c r="AH216" s="76"/>
      <c r="AI216" s="76"/>
      <c r="AJ216" s="76"/>
      <c r="AK216" s="76"/>
      <c r="AL216" s="76"/>
      <c r="AM216" s="76"/>
      <c r="AN216" s="77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</row>
    <row r="217" spans="1:64" ht="42" customHeight="1" x14ac:dyDescent="0.2">
      <c r="A217" s="61"/>
      <c r="B217" s="61"/>
      <c r="C217" s="61"/>
      <c r="D217" s="61"/>
      <c r="E217" s="61"/>
      <c r="F217" s="61"/>
      <c r="G217" s="62" t="s">
        <v>209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4"/>
      <c r="Z217" s="65" t="s">
        <v>134</v>
      </c>
      <c r="AA217" s="65"/>
      <c r="AB217" s="65"/>
      <c r="AC217" s="65"/>
      <c r="AD217" s="65"/>
      <c r="AE217" s="66" t="s">
        <v>210</v>
      </c>
      <c r="AF217" s="67"/>
      <c r="AG217" s="67"/>
      <c r="AH217" s="67"/>
      <c r="AI217" s="67"/>
      <c r="AJ217" s="67"/>
      <c r="AK217" s="67"/>
      <c r="AL217" s="67"/>
      <c r="AM217" s="67"/>
      <c r="AN217" s="68"/>
      <c r="AO217" s="69">
        <v>152</v>
      </c>
      <c r="AP217" s="69"/>
      <c r="AQ217" s="69"/>
      <c r="AR217" s="69"/>
      <c r="AS217" s="69"/>
      <c r="AT217" s="69"/>
      <c r="AU217" s="69"/>
      <c r="AV217" s="69"/>
      <c r="AW217" s="69">
        <v>0</v>
      </c>
      <c r="AX217" s="69"/>
      <c r="AY217" s="69"/>
      <c r="AZ217" s="69"/>
      <c r="BA217" s="69"/>
      <c r="BB217" s="69"/>
      <c r="BC217" s="69"/>
      <c r="BD217" s="69"/>
      <c r="BE217" s="69">
        <f t="shared" ref="BE217:BE218" si="33">AO217+AW217</f>
        <v>152</v>
      </c>
      <c r="BF217" s="69"/>
      <c r="BG217" s="69"/>
      <c r="BH217" s="69"/>
      <c r="BI217" s="69"/>
      <c r="BJ217" s="69"/>
      <c r="BK217" s="69"/>
      <c r="BL217" s="69"/>
    </row>
    <row r="218" spans="1:64" ht="51.75" customHeight="1" x14ac:dyDescent="0.2">
      <c r="A218" s="61"/>
      <c r="B218" s="61"/>
      <c r="C218" s="61"/>
      <c r="D218" s="61"/>
      <c r="E218" s="61"/>
      <c r="F218" s="61"/>
      <c r="G218" s="62" t="s">
        <v>211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4"/>
      <c r="Z218" s="65" t="s">
        <v>134</v>
      </c>
      <c r="AA218" s="65"/>
      <c r="AB218" s="65"/>
      <c r="AC218" s="65"/>
      <c r="AD218" s="65"/>
      <c r="AE218" s="66" t="s">
        <v>206</v>
      </c>
      <c r="AF218" s="67"/>
      <c r="AG218" s="67"/>
      <c r="AH218" s="67"/>
      <c r="AI218" s="67"/>
      <c r="AJ218" s="67"/>
      <c r="AK218" s="67"/>
      <c r="AL218" s="67"/>
      <c r="AM218" s="67"/>
      <c r="AN218" s="68"/>
      <c r="AO218" s="69">
        <v>1</v>
      </c>
      <c r="AP218" s="69"/>
      <c r="AQ218" s="69"/>
      <c r="AR218" s="69"/>
      <c r="AS218" s="69"/>
      <c r="AT218" s="69"/>
      <c r="AU218" s="69"/>
      <c r="AV218" s="69"/>
      <c r="AW218" s="69">
        <v>0</v>
      </c>
      <c r="AX218" s="69"/>
      <c r="AY218" s="69"/>
      <c r="AZ218" s="69"/>
      <c r="BA218" s="69"/>
      <c r="BB218" s="69"/>
      <c r="BC218" s="69"/>
      <c r="BD218" s="69"/>
      <c r="BE218" s="69">
        <f t="shared" si="33"/>
        <v>1</v>
      </c>
      <c r="BF218" s="69"/>
      <c r="BG218" s="69"/>
      <c r="BH218" s="69"/>
      <c r="BI218" s="69"/>
      <c r="BJ218" s="69"/>
      <c r="BK218" s="69"/>
      <c r="BL218" s="69"/>
    </row>
    <row r="219" spans="1:64" ht="15.75" customHeight="1" x14ac:dyDescent="0.2">
      <c r="A219" s="61"/>
      <c r="B219" s="61"/>
      <c r="C219" s="61"/>
      <c r="D219" s="61"/>
      <c r="E219" s="61"/>
      <c r="F219" s="61"/>
      <c r="G219" s="62" t="s">
        <v>212</v>
      </c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4"/>
      <c r="Z219" s="65" t="s">
        <v>213</v>
      </c>
      <c r="AA219" s="65"/>
      <c r="AB219" s="65"/>
      <c r="AC219" s="65"/>
      <c r="AD219" s="65"/>
      <c r="AE219" s="66" t="s">
        <v>214</v>
      </c>
      <c r="AF219" s="67"/>
      <c r="AG219" s="67"/>
      <c r="AH219" s="67"/>
      <c r="AI219" s="67"/>
      <c r="AJ219" s="67"/>
      <c r="AK219" s="67"/>
      <c r="AL219" s="67"/>
      <c r="AM219" s="67"/>
      <c r="AN219" s="68"/>
      <c r="AO219" s="69">
        <v>700</v>
      </c>
      <c r="AP219" s="69"/>
      <c r="AQ219" s="69"/>
      <c r="AR219" s="69"/>
      <c r="AS219" s="69"/>
      <c r="AT219" s="69"/>
      <c r="AU219" s="69"/>
      <c r="AV219" s="69"/>
      <c r="AW219" s="69">
        <v>0</v>
      </c>
      <c r="AX219" s="69"/>
      <c r="AY219" s="69"/>
      <c r="AZ219" s="69"/>
      <c r="BA219" s="69"/>
      <c r="BB219" s="69"/>
      <c r="BC219" s="69"/>
      <c r="BD219" s="69"/>
      <c r="BE219" s="69">
        <v>700</v>
      </c>
      <c r="BF219" s="69"/>
      <c r="BG219" s="69"/>
      <c r="BH219" s="69"/>
      <c r="BI219" s="69"/>
      <c r="BJ219" s="69"/>
      <c r="BK219" s="69"/>
      <c r="BL219" s="69"/>
    </row>
    <row r="220" spans="1:64" s="32" customFormat="1" ht="15" customHeight="1" x14ac:dyDescent="0.2">
      <c r="A220" s="70">
        <v>3</v>
      </c>
      <c r="B220" s="70"/>
      <c r="C220" s="70"/>
      <c r="D220" s="70"/>
      <c r="E220" s="70"/>
      <c r="F220" s="70"/>
      <c r="G220" s="71" t="s">
        <v>105</v>
      </c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3"/>
      <c r="Z220" s="74"/>
      <c r="AA220" s="74"/>
      <c r="AB220" s="74"/>
      <c r="AC220" s="74"/>
      <c r="AD220" s="74"/>
      <c r="AE220" s="75"/>
      <c r="AF220" s="76"/>
      <c r="AG220" s="76"/>
      <c r="AH220" s="76"/>
      <c r="AI220" s="76"/>
      <c r="AJ220" s="76"/>
      <c r="AK220" s="76"/>
      <c r="AL220" s="76"/>
      <c r="AM220" s="76"/>
      <c r="AN220" s="77"/>
      <c r="AO220" s="78"/>
      <c r="AP220" s="78"/>
      <c r="AQ220" s="78"/>
      <c r="AR220" s="78"/>
      <c r="AS220" s="78"/>
      <c r="AT220" s="78"/>
      <c r="AU220" s="78"/>
      <c r="AV220" s="78"/>
      <c r="AW220" s="79"/>
      <c r="AX220" s="79"/>
      <c r="AY220" s="79"/>
      <c r="AZ220" s="79"/>
      <c r="BA220" s="79"/>
      <c r="BB220" s="79"/>
      <c r="BC220" s="79"/>
      <c r="BD220" s="79"/>
      <c r="BE220" s="78"/>
      <c r="BF220" s="78"/>
      <c r="BG220" s="78"/>
      <c r="BH220" s="78"/>
      <c r="BI220" s="78"/>
      <c r="BJ220" s="78"/>
      <c r="BK220" s="78"/>
      <c r="BL220" s="78"/>
    </row>
    <row r="221" spans="1:64" ht="45.75" customHeight="1" x14ac:dyDescent="0.2">
      <c r="A221" s="61"/>
      <c r="B221" s="61"/>
      <c r="C221" s="61"/>
      <c r="D221" s="61"/>
      <c r="E221" s="61"/>
      <c r="F221" s="61"/>
      <c r="G221" s="62" t="s">
        <v>215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4"/>
      <c r="Z221" s="65" t="s">
        <v>93</v>
      </c>
      <c r="AA221" s="65"/>
      <c r="AB221" s="65"/>
      <c r="AC221" s="65"/>
      <c r="AD221" s="65"/>
      <c r="AE221" s="66" t="s">
        <v>216</v>
      </c>
      <c r="AF221" s="67"/>
      <c r="AG221" s="67"/>
      <c r="AH221" s="67"/>
      <c r="AI221" s="67"/>
      <c r="AJ221" s="67"/>
      <c r="AK221" s="67"/>
      <c r="AL221" s="67"/>
      <c r="AM221" s="67"/>
      <c r="AN221" s="68"/>
      <c r="AO221" s="60">
        <f>AO212/AO217</f>
        <v>921.0526315789474</v>
      </c>
      <c r="AP221" s="60"/>
      <c r="AQ221" s="60"/>
      <c r="AR221" s="60"/>
      <c r="AS221" s="60"/>
      <c r="AT221" s="60"/>
      <c r="AU221" s="60"/>
      <c r="AV221" s="60"/>
      <c r="AW221" s="69">
        <v>0</v>
      </c>
      <c r="AX221" s="69"/>
      <c r="AY221" s="69"/>
      <c r="AZ221" s="69"/>
      <c r="BA221" s="69"/>
      <c r="BB221" s="69"/>
      <c r="BC221" s="69"/>
      <c r="BD221" s="69"/>
      <c r="BE221" s="60">
        <f t="shared" ref="BE221:BE223" si="34">AO221+AW221</f>
        <v>921.0526315789474</v>
      </c>
      <c r="BF221" s="60"/>
      <c r="BG221" s="60"/>
      <c r="BH221" s="60"/>
      <c r="BI221" s="60"/>
      <c r="BJ221" s="60"/>
      <c r="BK221" s="60"/>
      <c r="BL221" s="60"/>
    </row>
    <row r="222" spans="1:64" ht="56.25" customHeight="1" x14ac:dyDescent="0.2">
      <c r="A222" s="83"/>
      <c r="B222" s="81"/>
      <c r="C222" s="81"/>
      <c r="D222" s="81"/>
      <c r="E222" s="81"/>
      <c r="F222" s="82"/>
      <c r="G222" s="62" t="s">
        <v>217</v>
      </c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5"/>
      <c r="Z222" s="66" t="s">
        <v>93</v>
      </c>
      <c r="AA222" s="81"/>
      <c r="AB222" s="81"/>
      <c r="AC222" s="81"/>
      <c r="AD222" s="82"/>
      <c r="AE222" s="66" t="s">
        <v>107</v>
      </c>
      <c r="AF222" s="81"/>
      <c r="AG222" s="81"/>
      <c r="AH222" s="81"/>
      <c r="AI222" s="81"/>
      <c r="AJ222" s="81"/>
      <c r="AK222" s="81"/>
      <c r="AL222" s="81"/>
      <c r="AM222" s="81"/>
      <c r="AN222" s="82"/>
      <c r="AO222" s="80">
        <f>AO213/AO217</f>
        <v>2302.6315789473683</v>
      </c>
      <c r="AP222" s="81"/>
      <c r="AQ222" s="81"/>
      <c r="AR222" s="81"/>
      <c r="AS222" s="81"/>
      <c r="AT222" s="81"/>
      <c r="AU222" s="81"/>
      <c r="AV222" s="82"/>
      <c r="AW222" s="86">
        <v>0</v>
      </c>
      <c r="AX222" s="87"/>
      <c r="AY222" s="87"/>
      <c r="AZ222" s="87"/>
      <c r="BA222" s="87"/>
      <c r="BB222" s="87"/>
      <c r="BC222" s="87"/>
      <c r="BD222" s="88"/>
      <c r="BE222" s="80">
        <f>BE213/BE217</f>
        <v>2302.6315789473683</v>
      </c>
      <c r="BF222" s="81"/>
      <c r="BG222" s="81"/>
      <c r="BH222" s="81"/>
      <c r="BI222" s="81"/>
      <c r="BJ222" s="81"/>
      <c r="BK222" s="81"/>
      <c r="BL222" s="82"/>
    </row>
    <row r="223" spans="1:64" ht="15.75" customHeight="1" x14ac:dyDescent="0.2">
      <c r="A223" s="61"/>
      <c r="B223" s="61"/>
      <c r="C223" s="61"/>
      <c r="D223" s="61"/>
      <c r="E223" s="61"/>
      <c r="F223" s="61"/>
      <c r="G223" s="62" t="s">
        <v>218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4"/>
      <c r="Z223" s="65" t="s">
        <v>93</v>
      </c>
      <c r="AA223" s="65"/>
      <c r="AB223" s="65"/>
      <c r="AC223" s="65"/>
      <c r="AD223" s="65"/>
      <c r="AE223" s="66" t="s">
        <v>107</v>
      </c>
      <c r="AF223" s="67"/>
      <c r="AG223" s="67"/>
      <c r="AH223" s="67"/>
      <c r="AI223" s="67"/>
      <c r="AJ223" s="67"/>
      <c r="AK223" s="67"/>
      <c r="AL223" s="67"/>
      <c r="AM223" s="67"/>
      <c r="AN223" s="68"/>
      <c r="AO223" s="60">
        <v>10000</v>
      </c>
      <c r="AP223" s="60"/>
      <c r="AQ223" s="60"/>
      <c r="AR223" s="60"/>
      <c r="AS223" s="60"/>
      <c r="AT223" s="60"/>
      <c r="AU223" s="60"/>
      <c r="AV223" s="60"/>
      <c r="AW223" s="69">
        <v>0</v>
      </c>
      <c r="AX223" s="69"/>
      <c r="AY223" s="69"/>
      <c r="AZ223" s="69"/>
      <c r="BA223" s="69"/>
      <c r="BB223" s="69"/>
      <c r="BC223" s="69"/>
      <c r="BD223" s="69"/>
      <c r="BE223" s="60">
        <f t="shared" si="34"/>
        <v>10000</v>
      </c>
      <c r="BF223" s="60"/>
      <c r="BG223" s="60"/>
      <c r="BH223" s="60"/>
      <c r="BI223" s="60"/>
      <c r="BJ223" s="60"/>
      <c r="BK223" s="60"/>
      <c r="BL223" s="60"/>
    </row>
    <row r="224" spans="1:64" ht="19.5" customHeight="1" x14ac:dyDescent="0.2">
      <c r="A224" s="61"/>
      <c r="B224" s="61"/>
      <c r="C224" s="61"/>
      <c r="D224" s="61"/>
      <c r="E224" s="61"/>
      <c r="F224" s="61"/>
      <c r="G224" s="62" t="s">
        <v>219</v>
      </c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4"/>
      <c r="Z224" s="65" t="s">
        <v>93</v>
      </c>
      <c r="AA224" s="65"/>
      <c r="AB224" s="65"/>
      <c r="AC224" s="65"/>
      <c r="AD224" s="65"/>
      <c r="AE224" s="66" t="s">
        <v>119</v>
      </c>
      <c r="AF224" s="67"/>
      <c r="AG224" s="67"/>
      <c r="AH224" s="67"/>
      <c r="AI224" s="67"/>
      <c r="AJ224" s="67"/>
      <c r="AK224" s="67"/>
      <c r="AL224" s="67"/>
      <c r="AM224" s="67"/>
      <c r="AN224" s="68"/>
      <c r="AO224" s="60">
        <f>AO215/AO219</f>
        <v>335.71428571428572</v>
      </c>
      <c r="AP224" s="60"/>
      <c r="AQ224" s="60"/>
      <c r="AR224" s="60"/>
      <c r="AS224" s="60"/>
      <c r="AT224" s="60"/>
      <c r="AU224" s="60"/>
      <c r="AV224" s="60"/>
      <c r="AW224" s="69">
        <v>0</v>
      </c>
      <c r="AX224" s="69"/>
      <c r="AY224" s="69"/>
      <c r="AZ224" s="69"/>
      <c r="BA224" s="69"/>
      <c r="BB224" s="69"/>
      <c r="BC224" s="69"/>
      <c r="BD224" s="69"/>
      <c r="BE224" s="60">
        <f>AO224+AW224</f>
        <v>335.71428571428572</v>
      </c>
      <c r="BF224" s="60"/>
      <c r="BG224" s="60"/>
      <c r="BH224" s="60"/>
      <c r="BI224" s="60"/>
      <c r="BJ224" s="60"/>
      <c r="BK224" s="60"/>
      <c r="BL224" s="60"/>
    </row>
    <row r="225" spans="1:64" s="32" customFormat="1" ht="14.25" customHeight="1" x14ac:dyDescent="0.2">
      <c r="A225" s="70">
        <v>4</v>
      </c>
      <c r="B225" s="70"/>
      <c r="C225" s="70"/>
      <c r="D225" s="70"/>
      <c r="E225" s="70"/>
      <c r="F225" s="70"/>
      <c r="G225" s="71" t="s">
        <v>109</v>
      </c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3"/>
      <c r="Z225" s="74"/>
      <c r="AA225" s="74"/>
      <c r="AB225" s="74"/>
      <c r="AC225" s="74"/>
      <c r="AD225" s="74"/>
      <c r="AE225" s="75"/>
      <c r="AF225" s="76"/>
      <c r="AG225" s="76"/>
      <c r="AH225" s="76"/>
      <c r="AI225" s="76"/>
      <c r="AJ225" s="76"/>
      <c r="AK225" s="76"/>
      <c r="AL225" s="76"/>
      <c r="AM225" s="76"/>
      <c r="AN225" s="77"/>
      <c r="AO225" s="78"/>
      <c r="AP225" s="78"/>
      <c r="AQ225" s="78"/>
      <c r="AR225" s="78"/>
      <c r="AS225" s="78"/>
      <c r="AT225" s="78"/>
      <c r="AU225" s="78"/>
      <c r="AV225" s="78"/>
      <c r="AW225" s="79"/>
      <c r="AX225" s="79"/>
      <c r="AY225" s="79"/>
      <c r="AZ225" s="79"/>
      <c r="BA225" s="79"/>
      <c r="BB225" s="79"/>
      <c r="BC225" s="79"/>
      <c r="BD225" s="79"/>
      <c r="BE225" s="78"/>
      <c r="BF225" s="78"/>
      <c r="BG225" s="78"/>
      <c r="BH225" s="78"/>
      <c r="BI225" s="78"/>
      <c r="BJ225" s="78"/>
      <c r="BK225" s="78"/>
      <c r="BL225" s="78"/>
    </row>
    <row r="226" spans="1:64" ht="56.25" customHeight="1" x14ac:dyDescent="0.2">
      <c r="A226" s="61"/>
      <c r="B226" s="61"/>
      <c r="C226" s="61"/>
      <c r="D226" s="61"/>
      <c r="E226" s="61"/>
      <c r="F226" s="61"/>
      <c r="G226" s="62" t="s">
        <v>220</v>
      </c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4"/>
      <c r="Z226" s="65" t="s">
        <v>111</v>
      </c>
      <c r="AA226" s="65"/>
      <c r="AB226" s="65"/>
      <c r="AC226" s="65"/>
      <c r="AD226" s="65"/>
      <c r="AE226" s="66" t="s">
        <v>221</v>
      </c>
      <c r="AF226" s="67"/>
      <c r="AG226" s="67"/>
      <c r="AH226" s="67"/>
      <c r="AI226" s="67"/>
      <c r="AJ226" s="67"/>
      <c r="AK226" s="67"/>
      <c r="AL226" s="67"/>
      <c r="AM226" s="67"/>
      <c r="AN226" s="68"/>
      <c r="AO226" s="60">
        <v>107</v>
      </c>
      <c r="AP226" s="60"/>
      <c r="AQ226" s="60"/>
      <c r="AR226" s="60"/>
      <c r="AS226" s="60"/>
      <c r="AT226" s="60"/>
      <c r="AU226" s="60"/>
      <c r="AV226" s="60"/>
      <c r="AW226" s="69">
        <v>0</v>
      </c>
      <c r="AX226" s="69"/>
      <c r="AY226" s="69"/>
      <c r="AZ226" s="69"/>
      <c r="BA226" s="69"/>
      <c r="BB226" s="69"/>
      <c r="BC226" s="69"/>
      <c r="BD226" s="69"/>
      <c r="BE226" s="60">
        <f t="shared" ref="BE226" si="35">AO226+AW226</f>
        <v>107</v>
      </c>
      <c r="BF226" s="60"/>
      <c r="BG226" s="60"/>
      <c r="BH226" s="60"/>
      <c r="BI226" s="60"/>
      <c r="BJ226" s="60"/>
      <c r="BK226" s="60"/>
      <c r="BL226" s="60"/>
    </row>
    <row r="227" spans="1:64" ht="39.75" customHeight="1" x14ac:dyDescent="0.2">
      <c r="A227" s="61"/>
      <c r="B227" s="61"/>
      <c r="C227" s="61"/>
      <c r="D227" s="61"/>
      <c r="E227" s="61"/>
      <c r="F227" s="61"/>
      <c r="G227" s="62" t="s">
        <v>222</v>
      </c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4"/>
      <c r="Z227" s="65" t="s">
        <v>191</v>
      </c>
      <c r="AA227" s="65"/>
      <c r="AB227" s="65"/>
      <c r="AC227" s="65"/>
      <c r="AD227" s="65"/>
      <c r="AE227" s="66" t="s">
        <v>119</v>
      </c>
      <c r="AF227" s="67"/>
      <c r="AG227" s="67"/>
      <c r="AH227" s="67"/>
      <c r="AI227" s="67"/>
      <c r="AJ227" s="67"/>
      <c r="AK227" s="67"/>
      <c r="AL227" s="67"/>
      <c r="AM227" s="67"/>
      <c r="AN227" s="68"/>
      <c r="AO227" s="60">
        <v>100</v>
      </c>
      <c r="AP227" s="60"/>
      <c r="AQ227" s="60"/>
      <c r="AR227" s="60"/>
      <c r="AS227" s="60"/>
      <c r="AT227" s="60"/>
      <c r="AU227" s="60"/>
      <c r="AV227" s="60"/>
      <c r="AW227" s="69">
        <v>0</v>
      </c>
      <c r="AX227" s="69"/>
      <c r="AY227" s="69"/>
      <c r="AZ227" s="69"/>
      <c r="BA227" s="69"/>
      <c r="BB227" s="69"/>
      <c r="BC227" s="69"/>
      <c r="BD227" s="69"/>
      <c r="BE227" s="60">
        <v>100</v>
      </c>
      <c r="BF227" s="60"/>
      <c r="BG227" s="60"/>
      <c r="BH227" s="60"/>
      <c r="BI227" s="60"/>
      <c r="BJ227" s="60"/>
      <c r="BK227" s="60"/>
      <c r="BL227" s="60"/>
    </row>
    <row r="228" spans="1:64" ht="16.5" customHeight="1" x14ac:dyDescent="0.2"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</row>
    <row r="229" spans="1:64" ht="16.5" customHeight="1" x14ac:dyDescent="0.2">
      <c r="A229" s="55" t="s">
        <v>223</v>
      </c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41"/>
      <c r="AO229" s="57" t="s">
        <v>224</v>
      </c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</row>
    <row r="230" spans="1:64" ht="9.75" customHeight="1" x14ac:dyDescent="0.2">
      <c r="W230" s="46" t="s">
        <v>225</v>
      </c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O230" s="46" t="s">
        <v>226</v>
      </c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</row>
    <row r="231" spans="1:64" ht="13.5" customHeight="1" x14ac:dyDescent="0.2">
      <c r="A231" s="59" t="s">
        <v>227</v>
      </c>
      <c r="B231" s="59"/>
      <c r="C231" s="59"/>
      <c r="D231" s="59"/>
      <c r="E231" s="59"/>
      <c r="F231" s="59"/>
    </row>
    <row r="232" spans="1:64" ht="12.75" customHeight="1" x14ac:dyDescent="0.2">
      <c r="A232" s="47" t="s">
        <v>228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</row>
    <row r="233" spans="1:64" ht="12" customHeight="1" x14ac:dyDescent="0.2">
      <c r="A233" s="49" t="s">
        <v>229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</row>
    <row r="234" spans="1:64" ht="5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64" ht="32.25" customHeight="1" x14ac:dyDescent="0.25">
      <c r="A235" s="50" t="s">
        <v>230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41"/>
      <c r="AO235" s="53" t="s">
        <v>231</v>
      </c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</row>
    <row r="236" spans="1:64" ht="9.75" customHeight="1" x14ac:dyDescent="0.2">
      <c r="W236" s="46" t="s">
        <v>225</v>
      </c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O236" s="46" t="s">
        <v>226</v>
      </c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</row>
    <row r="237" spans="1:64" ht="13.5" customHeight="1" x14ac:dyDescent="0.2">
      <c r="A237" s="44"/>
      <c r="B237" s="45"/>
      <c r="C237" s="45"/>
      <c r="D237" s="45"/>
      <c r="E237" s="45"/>
      <c r="F237" s="45"/>
      <c r="G237" s="45"/>
      <c r="H237" s="45"/>
    </row>
    <row r="238" spans="1:64" x14ac:dyDescent="0.2">
      <c r="A238" s="46" t="s">
        <v>232</v>
      </c>
      <c r="B238" s="46"/>
      <c r="C238" s="46"/>
      <c r="D238" s="46"/>
      <c r="E238" s="46"/>
      <c r="F238" s="46"/>
      <c r="G238" s="46"/>
      <c r="H238" s="46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64" ht="9.75" customHeight="1" x14ac:dyDescent="0.2">
      <c r="A239" s="43" t="s">
        <v>233</v>
      </c>
    </row>
  </sheetData>
  <mergeCells count="1253"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56:C60"/>
    <mergeCell ref="D56:AB56"/>
    <mergeCell ref="AC56:AJ56"/>
    <mergeCell ref="AK56:AR56"/>
    <mergeCell ref="AS56:AZ56"/>
    <mergeCell ref="D57:AB57"/>
    <mergeCell ref="D53:AB53"/>
    <mergeCell ref="AC53:AJ53"/>
    <mergeCell ref="AK53:AR53"/>
    <mergeCell ref="AS53:AZ53"/>
    <mergeCell ref="D54:AB54"/>
    <mergeCell ref="AC54:AJ54"/>
    <mergeCell ref="AK54:AR54"/>
    <mergeCell ref="AS54:AZ54"/>
    <mergeCell ref="AC51:AJ51"/>
    <mergeCell ref="AK51:AR51"/>
    <mergeCell ref="AS51:AZ51"/>
    <mergeCell ref="D52:AB52"/>
    <mergeCell ref="AC52:AJ52"/>
    <mergeCell ref="AK52:AR52"/>
    <mergeCell ref="AS52:AZ52"/>
    <mergeCell ref="A49:C55"/>
    <mergeCell ref="D49:AB49"/>
    <mergeCell ref="AC49:AJ49"/>
    <mergeCell ref="AK49:AR49"/>
    <mergeCell ref="AS49:AZ49"/>
    <mergeCell ref="D50:AB50"/>
    <mergeCell ref="AC50:AJ50"/>
    <mergeCell ref="AK50:AR50"/>
    <mergeCell ref="AS50:AZ50"/>
    <mergeCell ref="D51:AB51"/>
    <mergeCell ref="D59:AB59"/>
    <mergeCell ref="AC59:AJ59"/>
    <mergeCell ref="AK59:AR59"/>
    <mergeCell ref="AS59:AZ59"/>
    <mergeCell ref="D60:AB60"/>
    <mergeCell ref="AC60:AJ60"/>
    <mergeCell ref="AK60:AR60"/>
    <mergeCell ref="AS60:AZ60"/>
    <mergeCell ref="AC57:AJ57"/>
    <mergeCell ref="AK57:AR57"/>
    <mergeCell ref="AS57:AZ57"/>
    <mergeCell ref="D58:AB58"/>
    <mergeCell ref="AC58:AJ58"/>
    <mergeCell ref="AK58:AR58"/>
    <mergeCell ref="AS58:AZ58"/>
    <mergeCell ref="D55:AB55"/>
    <mergeCell ref="AC55:AJ55"/>
    <mergeCell ref="AK55:AR55"/>
    <mergeCell ref="AS55:AZ55"/>
    <mergeCell ref="A66:AY66"/>
    <mergeCell ref="A67:C68"/>
    <mergeCell ref="D67:AA68"/>
    <mergeCell ref="AB67:AI68"/>
    <mergeCell ref="AJ67:AQ68"/>
    <mergeCell ref="AR67:AY68"/>
    <mergeCell ref="A63:C63"/>
    <mergeCell ref="D63:AB63"/>
    <mergeCell ref="AC63:AJ63"/>
    <mergeCell ref="AK63:AR63"/>
    <mergeCell ref="AS63:AZ63"/>
    <mergeCell ref="A65:BL65"/>
    <mergeCell ref="A61:C62"/>
    <mergeCell ref="D61:AB61"/>
    <mergeCell ref="AC61:AJ61"/>
    <mergeCell ref="AK61:AR61"/>
    <mergeCell ref="AS61:AZ61"/>
    <mergeCell ref="D62:AB62"/>
    <mergeCell ref="AC62:AJ62"/>
    <mergeCell ref="AK62:AR62"/>
    <mergeCell ref="AS62:AZ62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6:BL76"/>
    <mergeCell ref="A77:F77"/>
    <mergeCell ref="G77:Y77"/>
    <mergeCell ref="Z77:AD77"/>
    <mergeCell ref="AE77:AN77"/>
    <mergeCell ref="AO77:AV77"/>
    <mergeCell ref="AW77:BD77"/>
    <mergeCell ref="BE77:BL77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58:F158"/>
    <mergeCell ref="G158:Y158"/>
    <mergeCell ref="Z158:AD158"/>
    <mergeCell ref="AE158:AN158"/>
    <mergeCell ref="AO158:AV158"/>
    <mergeCell ref="AW158:BD158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4:F164"/>
    <mergeCell ref="G164:Y164"/>
    <mergeCell ref="Z164:AD164"/>
    <mergeCell ref="AE164:AN164"/>
    <mergeCell ref="AO164:AV164"/>
    <mergeCell ref="AW164:BD164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Z162:AD162"/>
    <mergeCell ref="AE162:AN162"/>
    <mergeCell ref="AO162:AV162"/>
    <mergeCell ref="AW162:BD162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168:F168"/>
    <mergeCell ref="G168:Y168"/>
    <mergeCell ref="Z168:AD168"/>
    <mergeCell ref="AE168:AN168"/>
    <mergeCell ref="AO168:AV168"/>
    <mergeCell ref="AW168:BD168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6:F166"/>
    <mergeCell ref="G166:Y166"/>
    <mergeCell ref="Z166:AD166"/>
    <mergeCell ref="AE166:AN166"/>
    <mergeCell ref="AO166:AV166"/>
    <mergeCell ref="AW166:BD166"/>
    <mergeCell ref="BE172:BL172"/>
    <mergeCell ref="A173:F173"/>
    <mergeCell ref="G173:Y173"/>
    <mergeCell ref="Z173:AD173"/>
    <mergeCell ref="AE173:AN173"/>
    <mergeCell ref="AO173:AV173"/>
    <mergeCell ref="AW173:BD173"/>
    <mergeCell ref="BE173:BL173"/>
    <mergeCell ref="A172:F172"/>
    <mergeCell ref="G172:Y172"/>
    <mergeCell ref="Z172:AD172"/>
    <mergeCell ref="AE172:AN172"/>
    <mergeCell ref="AO172:AV172"/>
    <mergeCell ref="AW172:BD172"/>
    <mergeCell ref="BE170:BL170"/>
    <mergeCell ref="A171:F171"/>
    <mergeCell ref="G171:Y171"/>
    <mergeCell ref="Z171:AD171"/>
    <mergeCell ref="AE171:AN171"/>
    <mergeCell ref="AO171:AV171"/>
    <mergeCell ref="AW171:BD171"/>
    <mergeCell ref="BE171:BL171"/>
    <mergeCell ref="A170:F170"/>
    <mergeCell ref="G170:Y170"/>
    <mergeCell ref="Z170:AD170"/>
    <mergeCell ref="AE170:AN170"/>
    <mergeCell ref="AO170:AV170"/>
    <mergeCell ref="AW170:BD170"/>
    <mergeCell ref="BE176:BL176"/>
    <mergeCell ref="A177:F177"/>
    <mergeCell ref="G177:Y177"/>
    <mergeCell ref="Z177:AD177"/>
    <mergeCell ref="AE177:AN177"/>
    <mergeCell ref="AO177:AV177"/>
    <mergeCell ref="AW177:BD177"/>
    <mergeCell ref="BE177:BL177"/>
    <mergeCell ref="A176:F176"/>
    <mergeCell ref="G176:Y176"/>
    <mergeCell ref="Z176:AD176"/>
    <mergeCell ref="AE176:AN176"/>
    <mergeCell ref="AO176:AV176"/>
    <mergeCell ref="AW176:BD176"/>
    <mergeCell ref="BE174:BL174"/>
    <mergeCell ref="A175:F175"/>
    <mergeCell ref="G175:Y175"/>
    <mergeCell ref="Z175:AD175"/>
    <mergeCell ref="AE175:AN175"/>
    <mergeCell ref="AO175:AV175"/>
    <mergeCell ref="AW175:BD175"/>
    <mergeCell ref="BE175:BL175"/>
    <mergeCell ref="A174:F174"/>
    <mergeCell ref="G174:Y174"/>
    <mergeCell ref="Z174:AD174"/>
    <mergeCell ref="AE174:AN174"/>
    <mergeCell ref="AO174:AV174"/>
    <mergeCell ref="AW174:BD174"/>
    <mergeCell ref="BE180:BL180"/>
    <mergeCell ref="A181:F181"/>
    <mergeCell ref="G181:Y181"/>
    <mergeCell ref="Z181:AD181"/>
    <mergeCell ref="AE181:AN181"/>
    <mergeCell ref="AO181:AV181"/>
    <mergeCell ref="AW181:BD181"/>
    <mergeCell ref="BE181:BL181"/>
    <mergeCell ref="A180:F180"/>
    <mergeCell ref="G180:Y180"/>
    <mergeCell ref="Z180:AD180"/>
    <mergeCell ref="AE180:AN180"/>
    <mergeCell ref="AO180:AV180"/>
    <mergeCell ref="AW180:BD180"/>
    <mergeCell ref="BE178:BL178"/>
    <mergeCell ref="A179:F179"/>
    <mergeCell ref="G179:Y179"/>
    <mergeCell ref="Z179:AD179"/>
    <mergeCell ref="AE179:AN179"/>
    <mergeCell ref="AO179:AV179"/>
    <mergeCell ref="AW179:BD179"/>
    <mergeCell ref="BE179:BL179"/>
    <mergeCell ref="A178:F178"/>
    <mergeCell ref="G178:Y178"/>
    <mergeCell ref="Z178:AD178"/>
    <mergeCell ref="AE178:AN178"/>
    <mergeCell ref="AO178:AV178"/>
    <mergeCell ref="AW178:BD178"/>
    <mergeCell ref="BE184:BL184"/>
    <mergeCell ref="A185:F185"/>
    <mergeCell ref="G185:Y185"/>
    <mergeCell ref="Z185:AD185"/>
    <mergeCell ref="AE185:AN185"/>
    <mergeCell ref="AO185:AV185"/>
    <mergeCell ref="AW185:BD185"/>
    <mergeCell ref="BE185:BL185"/>
    <mergeCell ref="A184:F184"/>
    <mergeCell ref="G184:Y184"/>
    <mergeCell ref="Z184:AD184"/>
    <mergeCell ref="AE184:AN184"/>
    <mergeCell ref="AO184:AV184"/>
    <mergeCell ref="AW184:BD184"/>
    <mergeCell ref="BE182:BL182"/>
    <mergeCell ref="A183:F183"/>
    <mergeCell ref="G183:Y183"/>
    <mergeCell ref="Z183:AD183"/>
    <mergeCell ref="AE183:AN183"/>
    <mergeCell ref="AO183:AV183"/>
    <mergeCell ref="AW183:BD183"/>
    <mergeCell ref="BE183:BL183"/>
    <mergeCell ref="A182:F182"/>
    <mergeCell ref="G182:Y182"/>
    <mergeCell ref="Z182:AD182"/>
    <mergeCell ref="AE182:AN182"/>
    <mergeCell ref="AO182:AV182"/>
    <mergeCell ref="AW182:BD182"/>
    <mergeCell ref="BE188:BL188"/>
    <mergeCell ref="A189:F189"/>
    <mergeCell ref="G189:Y189"/>
    <mergeCell ref="Z189:AD189"/>
    <mergeCell ref="AE189:AN189"/>
    <mergeCell ref="AO189:AV189"/>
    <mergeCell ref="AW189:BD189"/>
    <mergeCell ref="BE189:BL189"/>
    <mergeCell ref="A188:F188"/>
    <mergeCell ref="G188:Y188"/>
    <mergeCell ref="Z188:AD188"/>
    <mergeCell ref="AE188:AN188"/>
    <mergeCell ref="AO188:AV188"/>
    <mergeCell ref="AW188:BD188"/>
    <mergeCell ref="BE186:BL186"/>
    <mergeCell ref="A187:F187"/>
    <mergeCell ref="G187:Y187"/>
    <mergeCell ref="Z187:AD187"/>
    <mergeCell ref="AE187:AN187"/>
    <mergeCell ref="AO187:AV187"/>
    <mergeCell ref="AW187:BD187"/>
    <mergeCell ref="BE187:BL187"/>
    <mergeCell ref="A186:F186"/>
    <mergeCell ref="G186:Y186"/>
    <mergeCell ref="Z186:AD186"/>
    <mergeCell ref="AE186:AN186"/>
    <mergeCell ref="AO186:AV186"/>
    <mergeCell ref="AW186:BD186"/>
    <mergeCell ref="BE192:BL192"/>
    <mergeCell ref="A193:F193"/>
    <mergeCell ref="G193:Y193"/>
    <mergeCell ref="Z193:AD193"/>
    <mergeCell ref="AE193:AN193"/>
    <mergeCell ref="AO193:AV193"/>
    <mergeCell ref="AW193:BD193"/>
    <mergeCell ref="BE193:BL193"/>
    <mergeCell ref="A192:F192"/>
    <mergeCell ref="G192:Y192"/>
    <mergeCell ref="Z192:AD192"/>
    <mergeCell ref="AE192:AN192"/>
    <mergeCell ref="AO192:AV192"/>
    <mergeCell ref="AW192:BD192"/>
    <mergeCell ref="BE190:BL190"/>
    <mergeCell ref="A191:F191"/>
    <mergeCell ref="G191:Y191"/>
    <mergeCell ref="Z191:AD191"/>
    <mergeCell ref="AE191:AN191"/>
    <mergeCell ref="AO191:AV191"/>
    <mergeCell ref="AW191:BD191"/>
    <mergeCell ref="BE191:BL191"/>
    <mergeCell ref="A190:F190"/>
    <mergeCell ref="G190:Y190"/>
    <mergeCell ref="Z190:AD190"/>
    <mergeCell ref="AE190:AN190"/>
    <mergeCell ref="AO190:AV190"/>
    <mergeCell ref="AW190:BD190"/>
    <mergeCell ref="BE196:BL196"/>
    <mergeCell ref="A197:F197"/>
    <mergeCell ref="G197:Y197"/>
    <mergeCell ref="Z197:AD197"/>
    <mergeCell ref="AE197:AN197"/>
    <mergeCell ref="AO197:AV197"/>
    <mergeCell ref="AW197:BD197"/>
    <mergeCell ref="BE197:BL197"/>
    <mergeCell ref="A196:F196"/>
    <mergeCell ref="G196:Y196"/>
    <mergeCell ref="Z196:AD196"/>
    <mergeCell ref="AE196:AN196"/>
    <mergeCell ref="AO196:AV196"/>
    <mergeCell ref="AW196:BD196"/>
    <mergeCell ref="BE194:BL194"/>
    <mergeCell ref="A195:F195"/>
    <mergeCell ref="G195:Y195"/>
    <mergeCell ref="Z195:AD195"/>
    <mergeCell ref="AE195:AN195"/>
    <mergeCell ref="AO195:AV195"/>
    <mergeCell ref="AW195:BD195"/>
    <mergeCell ref="BE195:BL195"/>
    <mergeCell ref="A194:F194"/>
    <mergeCell ref="G194:Y194"/>
    <mergeCell ref="Z194:AD194"/>
    <mergeCell ref="AE194:AN194"/>
    <mergeCell ref="AO194:AV194"/>
    <mergeCell ref="AW194:BD194"/>
    <mergeCell ref="BE200:BL200"/>
    <mergeCell ref="A201:F201"/>
    <mergeCell ref="G201:Y201"/>
    <mergeCell ref="Z201:AD201"/>
    <mergeCell ref="AE201:AN201"/>
    <mergeCell ref="AO201:AV201"/>
    <mergeCell ref="AW201:BD201"/>
    <mergeCell ref="BE201:BL201"/>
    <mergeCell ref="A200:F200"/>
    <mergeCell ref="G200:Y200"/>
    <mergeCell ref="Z200:AD200"/>
    <mergeCell ref="AE200:AN200"/>
    <mergeCell ref="AO200:AV200"/>
    <mergeCell ref="AW200:BD200"/>
    <mergeCell ref="BE198:BL198"/>
    <mergeCell ref="A199:F199"/>
    <mergeCell ref="G199:Y199"/>
    <mergeCell ref="Z199:AD199"/>
    <mergeCell ref="AE199:AN199"/>
    <mergeCell ref="AO199:AV199"/>
    <mergeCell ref="AW199:BD199"/>
    <mergeCell ref="BE199:BL199"/>
    <mergeCell ref="A198:F198"/>
    <mergeCell ref="G198:Y198"/>
    <mergeCell ref="Z198:AD198"/>
    <mergeCell ref="AE198:AN198"/>
    <mergeCell ref="AO198:AV198"/>
    <mergeCell ref="AW198:BD198"/>
    <mergeCell ref="BE204:BL204"/>
    <mergeCell ref="A205:F205"/>
    <mergeCell ref="G205:Y205"/>
    <mergeCell ref="Z205:AD205"/>
    <mergeCell ref="AE205:AN205"/>
    <mergeCell ref="AO205:AV205"/>
    <mergeCell ref="AW205:BD205"/>
    <mergeCell ref="BE205:BL205"/>
    <mergeCell ref="A204:F204"/>
    <mergeCell ref="G204:Y204"/>
    <mergeCell ref="Z204:AD204"/>
    <mergeCell ref="AE204:AN204"/>
    <mergeCell ref="AO204:AV204"/>
    <mergeCell ref="AW204:BD204"/>
    <mergeCell ref="BE202:BL202"/>
    <mergeCell ref="A203:F203"/>
    <mergeCell ref="G203:Y203"/>
    <mergeCell ref="Z203:AD203"/>
    <mergeCell ref="AE203:AN203"/>
    <mergeCell ref="AO203:AV203"/>
    <mergeCell ref="AW203:BD203"/>
    <mergeCell ref="BE203:BL203"/>
    <mergeCell ref="A202:F202"/>
    <mergeCell ref="G202:Y202"/>
    <mergeCell ref="Z202:AD202"/>
    <mergeCell ref="AE202:AN202"/>
    <mergeCell ref="AO202:AV202"/>
    <mergeCell ref="AW202:BD202"/>
    <mergeCell ref="BE208:BL208"/>
    <mergeCell ref="A209:F209"/>
    <mergeCell ref="G209:Y209"/>
    <mergeCell ref="Z209:AD209"/>
    <mergeCell ref="AE209:AN209"/>
    <mergeCell ref="AO209:AV209"/>
    <mergeCell ref="AW209:BD209"/>
    <mergeCell ref="BE209:BL209"/>
    <mergeCell ref="A208:F208"/>
    <mergeCell ref="G208:Y208"/>
    <mergeCell ref="Z208:AD208"/>
    <mergeCell ref="AE208:AN208"/>
    <mergeCell ref="AO208:AV208"/>
    <mergeCell ref="AW208:BD208"/>
    <mergeCell ref="BE206:BL206"/>
    <mergeCell ref="A207:F207"/>
    <mergeCell ref="G207:Y207"/>
    <mergeCell ref="Z207:AD207"/>
    <mergeCell ref="AE207:AN207"/>
    <mergeCell ref="AO207:AV207"/>
    <mergeCell ref="AW207:BD207"/>
    <mergeCell ref="BE207:BL207"/>
    <mergeCell ref="A206:F206"/>
    <mergeCell ref="G206:Y206"/>
    <mergeCell ref="Z206:AD206"/>
    <mergeCell ref="AE206:AN206"/>
    <mergeCell ref="AO206:AV206"/>
    <mergeCell ref="AW206:BD206"/>
    <mergeCell ref="BE212:BL212"/>
    <mergeCell ref="A213:F213"/>
    <mergeCell ref="G213:Y213"/>
    <mergeCell ref="Z213:AD213"/>
    <mergeCell ref="AE213:AN213"/>
    <mergeCell ref="AO213:AV213"/>
    <mergeCell ref="AW213:BD213"/>
    <mergeCell ref="BE213:BL213"/>
    <mergeCell ref="A212:F212"/>
    <mergeCell ref="G212:Y212"/>
    <mergeCell ref="Z212:AD212"/>
    <mergeCell ref="AE212:AN212"/>
    <mergeCell ref="AO212:AV212"/>
    <mergeCell ref="AW212:BD212"/>
    <mergeCell ref="BE210:BL210"/>
    <mergeCell ref="A211:F211"/>
    <mergeCell ref="G211:Y211"/>
    <mergeCell ref="Z211:AD211"/>
    <mergeCell ref="AE211:AN211"/>
    <mergeCell ref="AO211:AV211"/>
    <mergeCell ref="AW211:BD211"/>
    <mergeCell ref="BE211:BL211"/>
    <mergeCell ref="A210:F210"/>
    <mergeCell ref="G210:Y210"/>
    <mergeCell ref="Z210:AD210"/>
    <mergeCell ref="AE210:AN210"/>
    <mergeCell ref="AO210:AV210"/>
    <mergeCell ref="AW210:BD210"/>
    <mergeCell ref="BE216:BL216"/>
    <mergeCell ref="A217:F217"/>
    <mergeCell ref="G217:Y217"/>
    <mergeCell ref="Z217:AD217"/>
    <mergeCell ref="AE217:AN217"/>
    <mergeCell ref="AO217:AV217"/>
    <mergeCell ref="AW217:BD217"/>
    <mergeCell ref="BE217:BL217"/>
    <mergeCell ref="A216:F216"/>
    <mergeCell ref="G216:Y216"/>
    <mergeCell ref="Z216:AD216"/>
    <mergeCell ref="AE216:AN216"/>
    <mergeCell ref="AO216:AV216"/>
    <mergeCell ref="AW216:BD216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4:F214"/>
    <mergeCell ref="G214:Y214"/>
    <mergeCell ref="Z214:AD214"/>
    <mergeCell ref="AE214:AN214"/>
    <mergeCell ref="AO214:AV214"/>
    <mergeCell ref="AW214:BD214"/>
    <mergeCell ref="BE220:BL220"/>
    <mergeCell ref="A221:F221"/>
    <mergeCell ref="G221:Y221"/>
    <mergeCell ref="Z221:AD221"/>
    <mergeCell ref="AE221:AN221"/>
    <mergeCell ref="AO221:AV221"/>
    <mergeCell ref="AW221:BD221"/>
    <mergeCell ref="BE221:BL221"/>
    <mergeCell ref="A220:F220"/>
    <mergeCell ref="G220:Y220"/>
    <mergeCell ref="Z220:AD220"/>
    <mergeCell ref="AE220:AN220"/>
    <mergeCell ref="AO220:AV220"/>
    <mergeCell ref="AW220:BD220"/>
    <mergeCell ref="BE218:BL218"/>
    <mergeCell ref="A219:F219"/>
    <mergeCell ref="G219:Y219"/>
    <mergeCell ref="Z219:AD219"/>
    <mergeCell ref="AE219:AN219"/>
    <mergeCell ref="AO219:AV219"/>
    <mergeCell ref="AW219:BD219"/>
    <mergeCell ref="BE219:BL219"/>
    <mergeCell ref="A218:F218"/>
    <mergeCell ref="G218:Y218"/>
    <mergeCell ref="Z218:AD218"/>
    <mergeCell ref="AE218:AN218"/>
    <mergeCell ref="AO218:AV218"/>
    <mergeCell ref="AW218:BD218"/>
    <mergeCell ref="BE224:BL224"/>
    <mergeCell ref="A225:F225"/>
    <mergeCell ref="G225:Y225"/>
    <mergeCell ref="Z225:AD225"/>
    <mergeCell ref="AE225:AN225"/>
    <mergeCell ref="AO225:AV225"/>
    <mergeCell ref="AW225:BD225"/>
    <mergeCell ref="BE225:BL225"/>
    <mergeCell ref="A224:F224"/>
    <mergeCell ref="G224:Y224"/>
    <mergeCell ref="Z224:AD224"/>
    <mergeCell ref="AE224:AN224"/>
    <mergeCell ref="AO224:AV224"/>
    <mergeCell ref="AW224:BD224"/>
    <mergeCell ref="BE222:BL222"/>
    <mergeCell ref="A223:F223"/>
    <mergeCell ref="G223:Y223"/>
    <mergeCell ref="Z223:AD223"/>
    <mergeCell ref="AE223:AN223"/>
    <mergeCell ref="AO223:AV223"/>
    <mergeCell ref="AW223:BD223"/>
    <mergeCell ref="BE223:BL223"/>
    <mergeCell ref="A222:F222"/>
    <mergeCell ref="G222:Y222"/>
    <mergeCell ref="Z222:AD222"/>
    <mergeCell ref="AE222:AN222"/>
    <mergeCell ref="AO222:AV222"/>
    <mergeCell ref="AW222:BD222"/>
    <mergeCell ref="A237:H237"/>
    <mergeCell ref="A238:H238"/>
    <mergeCell ref="A232:AS232"/>
    <mergeCell ref="A233:AS233"/>
    <mergeCell ref="A235:V235"/>
    <mergeCell ref="W235:AM235"/>
    <mergeCell ref="AO235:BG235"/>
    <mergeCell ref="W236:AM236"/>
    <mergeCell ref="AO236:BG236"/>
    <mergeCell ref="A229:V229"/>
    <mergeCell ref="W229:AM229"/>
    <mergeCell ref="AO229:BG229"/>
    <mergeCell ref="W230:AM230"/>
    <mergeCell ref="AO230:BG230"/>
    <mergeCell ref="A231:F231"/>
    <mergeCell ref="BE226:BL226"/>
    <mergeCell ref="A227:F227"/>
    <mergeCell ref="G227:Y227"/>
    <mergeCell ref="Z227:AD227"/>
    <mergeCell ref="AE227:AN227"/>
    <mergeCell ref="AO227:AV227"/>
    <mergeCell ref="AW227:BD227"/>
    <mergeCell ref="BE227:BL227"/>
    <mergeCell ref="A226:F226"/>
    <mergeCell ref="G226:Y226"/>
    <mergeCell ref="Z226:AD226"/>
    <mergeCell ref="AE226:AN226"/>
    <mergeCell ref="AO226:AV226"/>
    <mergeCell ref="AW226:BD226"/>
  </mergeCells>
  <conditionalFormatting sqref="G80:L80 G164:G165 G169:G170 G173:G174 G101:G115 G81 G182">
    <cfRule type="cellIs" dxfId="182" priority="170" stopIfTrue="1" operator="equal">
      <formula>$G79</formula>
    </cfRule>
  </conditionalFormatting>
  <conditionalFormatting sqref="D49">
    <cfRule type="cellIs" dxfId="181" priority="171" stopIfTrue="1" operator="equal">
      <formula>$D48</formula>
    </cfRule>
  </conditionalFormatting>
  <conditionalFormatting sqref="A80:F80 A124:F125 A142:F142 A81 A134:F137">
    <cfRule type="cellIs" dxfId="180" priority="172" stopIfTrue="1" operator="equal">
      <formula>0</formula>
    </cfRule>
  </conditionalFormatting>
  <conditionalFormatting sqref="D56">
    <cfRule type="cellIs" dxfId="179" priority="169" stopIfTrue="1" operator="equal">
      <formula>#REF!</formula>
    </cfRule>
  </conditionalFormatting>
  <conditionalFormatting sqref="D61">
    <cfRule type="cellIs" dxfId="178" priority="168" stopIfTrue="1" operator="equal">
      <formula>$D56</formula>
    </cfRule>
  </conditionalFormatting>
  <conditionalFormatting sqref="D63">
    <cfRule type="cellIs" dxfId="177" priority="167" stopIfTrue="1" operator="equal">
      <formula>$D61</formula>
    </cfRule>
  </conditionalFormatting>
  <conditionalFormatting sqref="G82 G225">
    <cfRule type="cellIs" dxfId="176" priority="166" stopIfTrue="1" operator="equal">
      <formula>$G80</formula>
    </cfRule>
  </conditionalFormatting>
  <conditionalFormatting sqref="G83:G84">
    <cfRule type="cellIs" dxfId="175" priority="164" stopIfTrue="1" operator="equal">
      <formula>$G82</formula>
    </cfRule>
  </conditionalFormatting>
  <conditionalFormatting sqref="A84 A82:F83">
    <cfRule type="cellIs" dxfId="174" priority="165" stopIfTrue="1" operator="equal">
      <formula>0</formula>
    </cfRule>
  </conditionalFormatting>
  <conditionalFormatting sqref="G152:G153">
    <cfRule type="cellIs" dxfId="173" priority="154" stopIfTrue="1" operator="equal">
      <formula>$G101</formula>
    </cfRule>
  </conditionalFormatting>
  <conditionalFormatting sqref="A152:F152 A153">
    <cfRule type="cellIs" dxfId="172" priority="155" stopIfTrue="1" operator="equal">
      <formula>0</formula>
    </cfRule>
  </conditionalFormatting>
  <conditionalFormatting sqref="G154">
    <cfRule type="cellIs" dxfId="171" priority="152" stopIfTrue="1" operator="equal">
      <formula>$G152</formula>
    </cfRule>
  </conditionalFormatting>
  <conditionalFormatting sqref="A154:F154">
    <cfRule type="cellIs" dxfId="170" priority="153" stopIfTrue="1" operator="equal">
      <formula>0</formula>
    </cfRule>
  </conditionalFormatting>
  <conditionalFormatting sqref="G89">
    <cfRule type="cellIs" dxfId="169" priority="162" stopIfTrue="1" operator="equal">
      <formula>$G88</formula>
    </cfRule>
  </conditionalFormatting>
  <conditionalFormatting sqref="A89:F89">
    <cfRule type="cellIs" dxfId="168" priority="163" stopIfTrue="1" operator="equal">
      <formula>0</formula>
    </cfRule>
  </conditionalFormatting>
  <conditionalFormatting sqref="G90">
    <cfRule type="cellIs" dxfId="167" priority="160" stopIfTrue="1" operator="equal">
      <formula>$G89</formula>
    </cfRule>
  </conditionalFormatting>
  <conditionalFormatting sqref="A90:F90">
    <cfRule type="cellIs" dxfId="166" priority="161" stopIfTrue="1" operator="equal">
      <formula>0</formula>
    </cfRule>
  </conditionalFormatting>
  <conditionalFormatting sqref="G91">
    <cfRule type="cellIs" dxfId="165" priority="158" stopIfTrue="1" operator="equal">
      <formula>$G90</formula>
    </cfRule>
  </conditionalFormatting>
  <conditionalFormatting sqref="A91:F91">
    <cfRule type="cellIs" dxfId="164" priority="159" stopIfTrue="1" operator="equal">
      <formula>0</formula>
    </cfRule>
  </conditionalFormatting>
  <conditionalFormatting sqref="G100">
    <cfRule type="cellIs" dxfId="163" priority="156" stopIfTrue="1" operator="equal">
      <formula>$G99</formula>
    </cfRule>
  </conditionalFormatting>
  <conditionalFormatting sqref="A100:F100">
    <cfRule type="cellIs" dxfId="162" priority="157" stopIfTrue="1" operator="equal">
      <formula>0</formula>
    </cfRule>
  </conditionalFormatting>
  <conditionalFormatting sqref="G155">
    <cfRule type="cellIs" dxfId="161" priority="150" stopIfTrue="1" operator="equal">
      <formula>$G154</formula>
    </cfRule>
  </conditionalFormatting>
  <conditionalFormatting sqref="A155:F155">
    <cfRule type="cellIs" dxfId="160" priority="151" stopIfTrue="1" operator="equal">
      <formula>0</formula>
    </cfRule>
  </conditionalFormatting>
  <conditionalFormatting sqref="G216">
    <cfRule type="cellIs" dxfId="159" priority="141" stopIfTrue="1" operator="equal">
      <formula>$G214</formula>
    </cfRule>
  </conditionalFormatting>
  <conditionalFormatting sqref="A216:F216">
    <cfRule type="cellIs" dxfId="158" priority="142" stopIfTrue="1" operator="equal">
      <formula>0</formula>
    </cfRule>
  </conditionalFormatting>
  <conditionalFormatting sqref="A225:F225">
    <cfRule type="cellIs" dxfId="157" priority="138" stopIfTrue="1" operator="equal">
      <formula>0</formula>
    </cfRule>
  </conditionalFormatting>
  <conditionalFormatting sqref="G220">
    <cfRule type="cellIs" dxfId="156" priority="139" stopIfTrue="1" operator="equal">
      <formula>$G218</formula>
    </cfRule>
  </conditionalFormatting>
  <conditionalFormatting sqref="A220:F220">
    <cfRule type="cellIs" dxfId="155" priority="140" stopIfTrue="1" operator="equal">
      <formula>0</formula>
    </cfRule>
  </conditionalFormatting>
  <conditionalFormatting sqref="G163">
    <cfRule type="cellIs" dxfId="154" priority="148" stopIfTrue="1" operator="equal">
      <formula>$G162</formula>
    </cfRule>
  </conditionalFormatting>
  <conditionalFormatting sqref="A163:F163">
    <cfRule type="cellIs" dxfId="153" priority="149" stopIfTrue="1" operator="equal">
      <formula>0</formula>
    </cfRule>
  </conditionalFormatting>
  <conditionalFormatting sqref="A164:F164 A165:A174">
    <cfRule type="cellIs" dxfId="152" priority="147" stopIfTrue="1" operator="equal">
      <formula>0</formula>
    </cfRule>
  </conditionalFormatting>
  <conditionalFormatting sqref="G209">
    <cfRule type="cellIs" dxfId="151" priority="145" stopIfTrue="1" operator="equal">
      <formula>$G182</formula>
    </cfRule>
  </conditionalFormatting>
  <conditionalFormatting sqref="A209:F209">
    <cfRule type="cellIs" dxfId="150" priority="146" stopIfTrue="1" operator="equal">
      <formula>0</formula>
    </cfRule>
  </conditionalFormatting>
  <conditionalFormatting sqref="G211">
    <cfRule type="cellIs" dxfId="149" priority="143" stopIfTrue="1" operator="equal">
      <formula>$G209</formula>
    </cfRule>
  </conditionalFormatting>
  <conditionalFormatting sqref="A211:F211">
    <cfRule type="cellIs" dxfId="148" priority="144" stopIfTrue="1" operator="equal">
      <formula>0</formula>
    </cfRule>
  </conditionalFormatting>
  <conditionalFormatting sqref="G160">
    <cfRule type="cellIs" dxfId="147" priority="136" stopIfTrue="1" operator="equal">
      <formula>#REF!</formula>
    </cfRule>
  </conditionalFormatting>
  <conditionalFormatting sqref="A160:F160">
    <cfRule type="cellIs" dxfId="146" priority="137" stopIfTrue="1" operator="equal">
      <formula>0</formula>
    </cfRule>
  </conditionalFormatting>
  <conditionalFormatting sqref="G85 G166 G171">
    <cfRule type="cellIs" dxfId="145" priority="134" stopIfTrue="1" operator="equal">
      <formula>$G83</formula>
    </cfRule>
  </conditionalFormatting>
  <conditionalFormatting sqref="A85:F85">
    <cfRule type="cellIs" dxfId="144" priority="135" stopIfTrue="1" operator="equal">
      <formula>0</formula>
    </cfRule>
  </conditionalFormatting>
  <conditionalFormatting sqref="G86">
    <cfRule type="cellIs" dxfId="143" priority="132" stopIfTrue="1" operator="equal">
      <formula>$G85</formula>
    </cfRule>
  </conditionalFormatting>
  <conditionalFormatting sqref="A86:F86">
    <cfRule type="cellIs" dxfId="142" priority="133" stopIfTrue="1" operator="equal">
      <formula>0</formula>
    </cfRule>
  </conditionalFormatting>
  <conditionalFormatting sqref="G87">
    <cfRule type="cellIs" dxfId="141" priority="130" stopIfTrue="1" operator="equal">
      <formula>$G86</formula>
    </cfRule>
  </conditionalFormatting>
  <conditionalFormatting sqref="A87:F87">
    <cfRule type="cellIs" dxfId="140" priority="131" stopIfTrue="1" operator="equal">
      <formula>0</formula>
    </cfRule>
  </conditionalFormatting>
  <conditionalFormatting sqref="G88">
    <cfRule type="cellIs" dxfId="139" priority="128" stopIfTrue="1" operator="equal">
      <formula>$G87</formula>
    </cfRule>
  </conditionalFormatting>
  <conditionalFormatting sqref="A88:F88">
    <cfRule type="cellIs" dxfId="138" priority="129" stopIfTrue="1" operator="equal">
      <formula>0</formula>
    </cfRule>
  </conditionalFormatting>
  <conditionalFormatting sqref="G159">
    <cfRule type="cellIs" dxfId="137" priority="120" stopIfTrue="1" operator="equal">
      <formula>$G158</formula>
    </cfRule>
  </conditionalFormatting>
  <conditionalFormatting sqref="G156">
    <cfRule type="cellIs" dxfId="136" priority="126" stopIfTrue="1" operator="equal">
      <formula>$G155</formula>
    </cfRule>
  </conditionalFormatting>
  <conditionalFormatting sqref="A156:F156">
    <cfRule type="cellIs" dxfId="135" priority="127" stopIfTrue="1" operator="equal">
      <formula>0</formula>
    </cfRule>
  </conditionalFormatting>
  <conditionalFormatting sqref="G157">
    <cfRule type="cellIs" dxfId="134" priority="124" stopIfTrue="1" operator="equal">
      <formula>$G156</formula>
    </cfRule>
  </conditionalFormatting>
  <conditionalFormatting sqref="A157:F157">
    <cfRule type="cellIs" dxfId="133" priority="125" stopIfTrue="1" operator="equal">
      <formula>0</formula>
    </cfRule>
  </conditionalFormatting>
  <conditionalFormatting sqref="G158">
    <cfRule type="cellIs" dxfId="132" priority="122" stopIfTrue="1" operator="equal">
      <formula>$G157</formula>
    </cfRule>
  </conditionalFormatting>
  <conditionalFormatting sqref="A158:F158">
    <cfRule type="cellIs" dxfId="131" priority="123" stopIfTrue="1" operator="equal">
      <formula>0</formula>
    </cfRule>
  </conditionalFormatting>
  <conditionalFormatting sqref="A159:F159">
    <cfRule type="cellIs" dxfId="130" priority="121" stopIfTrue="1" operator="equal">
      <formula>0</formula>
    </cfRule>
  </conditionalFormatting>
  <conditionalFormatting sqref="G92">
    <cfRule type="cellIs" dxfId="129" priority="118" stopIfTrue="1" operator="equal">
      <formula>$G91</formula>
    </cfRule>
  </conditionalFormatting>
  <conditionalFormatting sqref="A92:F92">
    <cfRule type="cellIs" dxfId="128" priority="119" stopIfTrue="1" operator="equal">
      <formula>0</formula>
    </cfRule>
  </conditionalFormatting>
  <conditionalFormatting sqref="G96">
    <cfRule type="cellIs" dxfId="127" priority="110" stopIfTrue="1" operator="equal">
      <formula>$G95</formula>
    </cfRule>
  </conditionalFormatting>
  <conditionalFormatting sqref="A96:F96">
    <cfRule type="cellIs" dxfId="126" priority="111" stopIfTrue="1" operator="equal">
      <formula>0</formula>
    </cfRule>
  </conditionalFormatting>
  <conditionalFormatting sqref="G95">
    <cfRule type="cellIs" dxfId="125" priority="116" stopIfTrue="1" operator="equal">
      <formula>$G94</formula>
    </cfRule>
  </conditionalFormatting>
  <conditionalFormatting sqref="A95:F95">
    <cfRule type="cellIs" dxfId="124" priority="117" stopIfTrue="1" operator="equal">
      <formula>0</formula>
    </cfRule>
  </conditionalFormatting>
  <conditionalFormatting sqref="G93">
    <cfRule type="cellIs" dxfId="123" priority="114" stopIfTrue="1" operator="equal">
      <formula>$G92</formula>
    </cfRule>
  </conditionalFormatting>
  <conditionalFormatting sqref="A93:F93">
    <cfRule type="cellIs" dxfId="122" priority="115" stopIfTrue="1" operator="equal">
      <formula>0</formula>
    </cfRule>
  </conditionalFormatting>
  <conditionalFormatting sqref="G94">
    <cfRule type="cellIs" dxfId="121" priority="112" stopIfTrue="1" operator="equal">
      <formula>$G93</formula>
    </cfRule>
  </conditionalFormatting>
  <conditionalFormatting sqref="A94:F94">
    <cfRule type="cellIs" dxfId="120" priority="113" stopIfTrue="1" operator="equal">
      <formula>0</formula>
    </cfRule>
  </conditionalFormatting>
  <conditionalFormatting sqref="G97">
    <cfRule type="cellIs" dxfId="119" priority="108" stopIfTrue="1" operator="equal">
      <formula>$G96</formula>
    </cfRule>
  </conditionalFormatting>
  <conditionalFormatting sqref="A97:F97">
    <cfRule type="cellIs" dxfId="118" priority="109" stopIfTrue="1" operator="equal">
      <formula>0</formula>
    </cfRule>
  </conditionalFormatting>
  <conditionalFormatting sqref="G99">
    <cfRule type="cellIs" dxfId="117" priority="106" stopIfTrue="1" operator="equal">
      <formula>$G98</formula>
    </cfRule>
  </conditionalFormatting>
  <conditionalFormatting sqref="A99:F99">
    <cfRule type="cellIs" dxfId="116" priority="107" stopIfTrue="1" operator="equal">
      <formula>0</formula>
    </cfRule>
  </conditionalFormatting>
  <conditionalFormatting sqref="G98">
    <cfRule type="cellIs" dxfId="115" priority="104" stopIfTrue="1" operator="equal">
      <formula>$G97</formula>
    </cfRule>
  </conditionalFormatting>
  <conditionalFormatting sqref="A98:F98">
    <cfRule type="cellIs" dxfId="114" priority="105" stopIfTrue="1" operator="equal">
      <formula>0</formula>
    </cfRule>
  </conditionalFormatting>
  <conditionalFormatting sqref="A101:F101">
    <cfRule type="cellIs" dxfId="113" priority="103" stopIfTrue="1" operator="equal">
      <formula>0</formula>
    </cfRule>
  </conditionalFormatting>
  <conditionalFormatting sqref="G161">
    <cfRule type="cellIs" dxfId="112" priority="101" stopIfTrue="1" operator="equal">
      <formula>$G160</formula>
    </cfRule>
  </conditionalFormatting>
  <conditionalFormatting sqref="A161:F161">
    <cfRule type="cellIs" dxfId="111" priority="102" stopIfTrue="1" operator="equal">
      <formula>0</formula>
    </cfRule>
  </conditionalFormatting>
  <conditionalFormatting sqref="G162">
    <cfRule type="cellIs" dxfId="110" priority="99" stopIfTrue="1" operator="equal">
      <formula>$G161</formula>
    </cfRule>
  </conditionalFormatting>
  <conditionalFormatting sqref="A162:F162">
    <cfRule type="cellIs" dxfId="109" priority="100" stopIfTrue="1" operator="equal">
      <formula>0</formula>
    </cfRule>
  </conditionalFormatting>
  <conditionalFormatting sqref="G223">
    <cfRule type="cellIs" dxfId="108" priority="87" stopIfTrue="1" operator="equal">
      <formula>$G221</formula>
    </cfRule>
  </conditionalFormatting>
  <conditionalFormatting sqref="G212:G213">
    <cfRule type="cellIs" dxfId="107" priority="97" stopIfTrue="1" operator="equal">
      <formula>$G211</formula>
    </cfRule>
  </conditionalFormatting>
  <conditionalFormatting sqref="A212:F212 A213">
    <cfRule type="cellIs" dxfId="106" priority="98" stopIfTrue="1" operator="equal">
      <formula>0</formula>
    </cfRule>
  </conditionalFormatting>
  <conditionalFormatting sqref="G214">
    <cfRule type="cellIs" dxfId="105" priority="95" stopIfTrue="1" operator="equal">
      <formula>$G212</formula>
    </cfRule>
  </conditionalFormatting>
  <conditionalFormatting sqref="A214:F214">
    <cfRule type="cellIs" dxfId="104" priority="96" stopIfTrue="1" operator="equal">
      <formula>0</formula>
    </cfRule>
  </conditionalFormatting>
  <conditionalFormatting sqref="G217">
    <cfRule type="cellIs" dxfId="103" priority="93" stopIfTrue="1" operator="equal">
      <formula>$G216</formula>
    </cfRule>
  </conditionalFormatting>
  <conditionalFormatting sqref="A217:F217">
    <cfRule type="cellIs" dxfId="102" priority="94" stopIfTrue="1" operator="equal">
      <formula>0</formula>
    </cfRule>
  </conditionalFormatting>
  <conditionalFormatting sqref="G218">
    <cfRule type="cellIs" dxfId="101" priority="91" stopIfTrue="1" operator="equal">
      <formula>$G217</formula>
    </cfRule>
  </conditionalFormatting>
  <conditionalFormatting sqref="A218:F218">
    <cfRule type="cellIs" dxfId="100" priority="92" stopIfTrue="1" operator="equal">
      <formula>0</formula>
    </cfRule>
  </conditionalFormatting>
  <conditionalFormatting sqref="G221:G222">
    <cfRule type="cellIs" dxfId="99" priority="89" stopIfTrue="1" operator="equal">
      <formula>$G220</formula>
    </cfRule>
  </conditionalFormatting>
  <conditionalFormatting sqref="A221:F221 A222">
    <cfRule type="cellIs" dxfId="98" priority="90" stopIfTrue="1" operator="equal">
      <formula>0</formula>
    </cfRule>
  </conditionalFormatting>
  <conditionalFormatting sqref="A223:F223">
    <cfRule type="cellIs" dxfId="97" priority="88" stopIfTrue="1" operator="equal">
      <formula>0</formula>
    </cfRule>
  </conditionalFormatting>
  <conditionalFormatting sqref="G167:G168 G175">
    <cfRule type="cellIs" dxfId="96" priority="173" stopIfTrue="1" operator="equal">
      <formula>$G164</formula>
    </cfRule>
  </conditionalFormatting>
  <conditionalFormatting sqref="G172 G183:G186">
    <cfRule type="cellIs" dxfId="95" priority="174" stopIfTrue="1" operator="equal">
      <formula>$G165</formula>
    </cfRule>
  </conditionalFormatting>
  <conditionalFormatting sqref="G178:G179">
    <cfRule type="cellIs" dxfId="94" priority="84" stopIfTrue="1" operator="equal">
      <formula>$G177</formula>
    </cfRule>
  </conditionalFormatting>
  <conditionalFormatting sqref="A175:A182 A208">
    <cfRule type="cellIs" dxfId="93" priority="83" stopIfTrue="1" operator="equal">
      <formula>0</formula>
    </cfRule>
  </conditionalFormatting>
  <conditionalFormatting sqref="G180">
    <cfRule type="cellIs" dxfId="92" priority="82" stopIfTrue="1" operator="equal">
      <formula>$G178</formula>
    </cfRule>
  </conditionalFormatting>
  <conditionalFormatting sqref="G176:G177">
    <cfRule type="cellIs" dxfId="91" priority="85" stopIfTrue="1" operator="equal">
      <formula>$G172</formula>
    </cfRule>
  </conditionalFormatting>
  <conditionalFormatting sqref="G181 G188">
    <cfRule type="cellIs" dxfId="90" priority="86" stopIfTrue="1" operator="equal">
      <formula>$G173</formula>
    </cfRule>
  </conditionalFormatting>
  <conditionalFormatting sqref="A102:F105">
    <cfRule type="cellIs" dxfId="89" priority="81" stopIfTrue="1" operator="equal">
      <formula>0</formula>
    </cfRule>
  </conditionalFormatting>
  <conditionalFormatting sqref="A106:F108">
    <cfRule type="cellIs" dxfId="88" priority="80" stopIfTrue="1" operator="equal">
      <formula>0</formula>
    </cfRule>
  </conditionalFormatting>
  <conditionalFormatting sqref="A109:F112">
    <cfRule type="cellIs" dxfId="87" priority="79" stopIfTrue="1" operator="equal">
      <formula>0</formula>
    </cfRule>
  </conditionalFormatting>
  <conditionalFormatting sqref="A113:F115 A151:F151">
    <cfRule type="cellIs" dxfId="86" priority="78" stopIfTrue="1" operator="equal">
      <formula>0</formula>
    </cfRule>
  </conditionalFormatting>
  <conditionalFormatting sqref="A122:F123">
    <cfRule type="cellIs" dxfId="85" priority="76" stopIfTrue="1" operator="equal">
      <formula>0</formula>
    </cfRule>
  </conditionalFormatting>
  <conditionalFormatting sqref="G122:G123">
    <cfRule type="cellIs" dxfId="84" priority="77" stopIfTrue="1" operator="equal">
      <formula>$G113</formula>
    </cfRule>
  </conditionalFormatting>
  <conditionalFormatting sqref="A119:F121">
    <cfRule type="cellIs" dxfId="83" priority="74" stopIfTrue="1" operator="equal">
      <formula>0</formula>
    </cfRule>
  </conditionalFormatting>
  <conditionalFormatting sqref="G119:G121">
    <cfRule type="cellIs" dxfId="82" priority="75" stopIfTrue="1" operator="equal">
      <formula>$G110</formula>
    </cfRule>
  </conditionalFormatting>
  <conditionalFormatting sqref="A116:F118">
    <cfRule type="cellIs" dxfId="81" priority="72" stopIfTrue="1" operator="equal">
      <formula>0</formula>
    </cfRule>
  </conditionalFormatting>
  <conditionalFormatting sqref="G116:G118">
    <cfRule type="cellIs" dxfId="80" priority="73" stopIfTrue="1" operator="equal">
      <formula>$G107</formula>
    </cfRule>
  </conditionalFormatting>
  <conditionalFormatting sqref="G137">
    <cfRule type="cellIs" dxfId="79" priority="175" stopIfTrue="1" operator="equal">
      <formula>$G113</formula>
    </cfRule>
  </conditionalFormatting>
  <conditionalFormatting sqref="G142">
    <cfRule type="cellIs" dxfId="78" priority="176" stopIfTrue="1" operator="equal">
      <formula>$G114</formula>
    </cfRule>
  </conditionalFormatting>
  <conditionalFormatting sqref="A138:F141">
    <cfRule type="cellIs" dxfId="77" priority="70" stopIfTrue="1" operator="equal">
      <formula>0</formula>
    </cfRule>
  </conditionalFormatting>
  <conditionalFormatting sqref="G138:G141">
    <cfRule type="cellIs" dxfId="76" priority="71" stopIfTrue="1" operator="equal">
      <formula>$G110</formula>
    </cfRule>
  </conditionalFormatting>
  <conditionalFormatting sqref="G149">
    <cfRule type="cellIs" dxfId="75" priority="177" stopIfTrue="1" operator="equal">
      <formula>$G114</formula>
    </cfRule>
  </conditionalFormatting>
  <conditionalFormatting sqref="A143:F145 A149:F149">
    <cfRule type="cellIs" dxfId="74" priority="69" stopIfTrue="1" operator="equal">
      <formula>0</formula>
    </cfRule>
  </conditionalFormatting>
  <conditionalFormatting sqref="G143:G145">
    <cfRule type="cellIs" dxfId="73" priority="178" stopIfTrue="1" operator="equal">
      <formula>$G111</formula>
    </cfRule>
  </conditionalFormatting>
  <conditionalFormatting sqref="G146:G148">
    <cfRule type="cellIs" dxfId="72" priority="68" stopIfTrue="1" operator="equal">
      <formula>$G111</formula>
    </cfRule>
  </conditionalFormatting>
  <conditionalFormatting sqref="A146:F148">
    <cfRule type="cellIs" dxfId="71" priority="67" stopIfTrue="1" operator="equal">
      <formula>0</formula>
    </cfRule>
  </conditionalFormatting>
  <conditionalFormatting sqref="G151">
    <cfRule type="cellIs" dxfId="70" priority="179" stopIfTrue="1" operator="equal">
      <formula>$G115</formula>
    </cfRule>
  </conditionalFormatting>
  <conditionalFormatting sqref="A150:F150">
    <cfRule type="cellIs" dxfId="69" priority="65" stopIfTrue="1" operator="equal">
      <formula>0</formula>
    </cfRule>
  </conditionalFormatting>
  <conditionalFormatting sqref="G150">
    <cfRule type="cellIs" dxfId="68" priority="66" stopIfTrue="1" operator="equal">
      <formula>$G114</formula>
    </cfRule>
  </conditionalFormatting>
  <conditionalFormatting sqref="D55">
    <cfRule type="cellIs" dxfId="67" priority="64" stopIfTrue="1" operator="equal">
      <formula>$D48</formula>
    </cfRule>
  </conditionalFormatting>
  <conditionalFormatting sqref="D50:D52">
    <cfRule type="cellIs" dxfId="66" priority="63" stopIfTrue="1" operator="equal">
      <formula>$D45</formula>
    </cfRule>
  </conditionalFormatting>
  <conditionalFormatting sqref="D53:D54">
    <cfRule type="cellIs" dxfId="65" priority="62" stopIfTrue="1" operator="equal">
      <formula>$D46</formula>
    </cfRule>
  </conditionalFormatting>
  <conditionalFormatting sqref="D59:D60">
    <cfRule type="cellIs" dxfId="64" priority="61" stopIfTrue="1" operator="equal">
      <formula>$D51</formula>
    </cfRule>
  </conditionalFormatting>
  <conditionalFormatting sqref="D57:D58">
    <cfRule type="cellIs" dxfId="63" priority="60" stopIfTrue="1" operator="equal">
      <formula>$D49</formula>
    </cfRule>
  </conditionalFormatting>
  <conditionalFormatting sqref="D62">
    <cfRule type="cellIs" dxfId="62" priority="59" stopIfTrue="1" operator="equal">
      <formula>$D57</formula>
    </cfRule>
  </conditionalFormatting>
  <conditionalFormatting sqref="G210">
    <cfRule type="cellIs" dxfId="61" priority="57" stopIfTrue="1" operator="equal">
      <formula>$G208</formula>
    </cfRule>
  </conditionalFormatting>
  <conditionalFormatting sqref="A210:F210">
    <cfRule type="cellIs" dxfId="60" priority="58" stopIfTrue="1" operator="equal">
      <formula>0</formula>
    </cfRule>
  </conditionalFormatting>
  <conditionalFormatting sqref="G196 G192">
    <cfRule type="cellIs" dxfId="59" priority="180" stopIfTrue="1" operator="equal">
      <formula>$G182</formula>
    </cfRule>
  </conditionalFormatting>
  <conditionalFormatting sqref="A183:A186 A188 A191:A192">
    <cfRule type="cellIs" dxfId="58" priority="56" stopIfTrue="1" operator="equal">
      <formula>0</formula>
    </cfRule>
  </conditionalFormatting>
  <conditionalFormatting sqref="G187">
    <cfRule type="cellIs" dxfId="57" priority="55" stopIfTrue="1" operator="equal">
      <formula>$G178</formula>
    </cfRule>
  </conditionalFormatting>
  <conditionalFormatting sqref="A187">
    <cfRule type="cellIs" dxfId="56" priority="54" stopIfTrue="1" operator="equal">
      <formula>0</formula>
    </cfRule>
  </conditionalFormatting>
  <conditionalFormatting sqref="G189:G191">
    <cfRule type="cellIs" dxfId="55" priority="53" stopIfTrue="1" operator="equal">
      <formula>$G179</formula>
    </cfRule>
  </conditionalFormatting>
  <conditionalFormatting sqref="A189:A190">
    <cfRule type="cellIs" dxfId="54" priority="52" stopIfTrue="1" operator="equal">
      <formula>0</formula>
    </cfRule>
  </conditionalFormatting>
  <conditionalFormatting sqref="G134:G136">
    <cfRule type="cellIs" dxfId="53" priority="181" stopIfTrue="1" operator="equal">
      <formula>$G109</formula>
    </cfRule>
  </conditionalFormatting>
  <conditionalFormatting sqref="G124:G127">
    <cfRule type="cellIs" dxfId="52" priority="182" stopIfTrue="1" operator="equal">
      <formula>$G107</formula>
    </cfRule>
  </conditionalFormatting>
  <conditionalFormatting sqref="A126:F126">
    <cfRule type="cellIs" dxfId="51" priority="51" stopIfTrue="1" operator="equal">
      <formula>0</formula>
    </cfRule>
  </conditionalFormatting>
  <conditionalFormatting sqref="A133:F133">
    <cfRule type="cellIs" dxfId="50" priority="49" stopIfTrue="1" operator="equal">
      <formula>0</formula>
    </cfRule>
  </conditionalFormatting>
  <conditionalFormatting sqref="G133 G201">
    <cfRule type="cellIs" dxfId="49" priority="50" stopIfTrue="1" operator="equal">
      <formula>$G110</formula>
    </cfRule>
  </conditionalFormatting>
  <conditionalFormatting sqref="A127:F127">
    <cfRule type="cellIs" dxfId="48" priority="48" stopIfTrue="1" operator="equal">
      <formula>0</formula>
    </cfRule>
  </conditionalFormatting>
  <conditionalFormatting sqref="G130 G200">
    <cfRule type="cellIs" dxfId="47" priority="47" stopIfTrue="1" operator="equal">
      <formula>$G111</formula>
    </cfRule>
  </conditionalFormatting>
  <conditionalFormatting sqref="A130:F130">
    <cfRule type="cellIs" dxfId="46" priority="46" stopIfTrue="1" operator="equal">
      <formula>0</formula>
    </cfRule>
  </conditionalFormatting>
  <conditionalFormatting sqref="A129:F129">
    <cfRule type="cellIs" dxfId="45" priority="42" stopIfTrue="1" operator="equal">
      <formula>0</formula>
    </cfRule>
  </conditionalFormatting>
  <conditionalFormatting sqref="G128">
    <cfRule type="cellIs" dxfId="44" priority="45" stopIfTrue="1" operator="equal">
      <formula>$G109</formula>
    </cfRule>
  </conditionalFormatting>
  <conditionalFormatting sqref="A128:F128">
    <cfRule type="cellIs" dxfId="43" priority="44" stopIfTrue="1" operator="equal">
      <formula>0</formula>
    </cfRule>
  </conditionalFormatting>
  <conditionalFormatting sqref="G129">
    <cfRule type="cellIs" dxfId="42" priority="43" stopIfTrue="1" operator="equal">
      <formula>$G110</formula>
    </cfRule>
  </conditionalFormatting>
  <conditionalFormatting sqref="A131:F131">
    <cfRule type="cellIs" dxfId="41" priority="40" stopIfTrue="1" operator="equal">
      <formula>0</formula>
    </cfRule>
  </conditionalFormatting>
  <conditionalFormatting sqref="G131">
    <cfRule type="cellIs" dxfId="40" priority="41" stopIfTrue="1" operator="equal">
      <formula>$G109</formula>
    </cfRule>
  </conditionalFormatting>
  <conditionalFormatting sqref="A132:F132">
    <cfRule type="cellIs" dxfId="39" priority="38" stopIfTrue="1" operator="equal">
      <formula>0</formula>
    </cfRule>
  </conditionalFormatting>
  <conditionalFormatting sqref="G132">
    <cfRule type="cellIs" dxfId="38" priority="39" stopIfTrue="1" operator="equal">
      <formula>$G109</formula>
    </cfRule>
  </conditionalFormatting>
  <conditionalFormatting sqref="G208">
    <cfRule type="cellIs" dxfId="37" priority="183" stopIfTrue="1" operator="equal">
      <formula>$G182</formula>
    </cfRule>
  </conditionalFormatting>
  <conditionalFormatting sqref="G207">
    <cfRule type="cellIs" dxfId="36" priority="37" stopIfTrue="1" operator="equal">
      <formula>$G183</formula>
    </cfRule>
  </conditionalFormatting>
  <conditionalFormatting sqref="A207">
    <cfRule type="cellIs" dxfId="35" priority="36" stopIfTrue="1" operator="equal">
      <formula>0</formula>
    </cfRule>
  </conditionalFormatting>
  <conditionalFormatting sqref="A194">
    <cfRule type="cellIs" dxfId="34" priority="34" stopIfTrue="1" operator="equal">
      <formula>0</formula>
    </cfRule>
  </conditionalFormatting>
  <conditionalFormatting sqref="G194">
    <cfRule type="cellIs" dxfId="33" priority="35" stopIfTrue="1" operator="equal">
      <formula>$G184</formula>
    </cfRule>
  </conditionalFormatting>
  <conditionalFormatting sqref="A196">
    <cfRule type="cellIs" dxfId="32" priority="33" stopIfTrue="1" operator="equal">
      <formula>0</formula>
    </cfRule>
  </conditionalFormatting>
  <conditionalFormatting sqref="A206">
    <cfRule type="cellIs" dxfId="31" priority="26" stopIfTrue="1" operator="equal">
      <formula>0</formula>
    </cfRule>
  </conditionalFormatting>
  <conditionalFormatting sqref="A200">
    <cfRule type="cellIs" dxfId="30" priority="28" stopIfTrue="1" operator="equal">
      <formula>0</formula>
    </cfRule>
  </conditionalFormatting>
  <conditionalFormatting sqref="G198">
    <cfRule type="cellIs" dxfId="29" priority="32" stopIfTrue="1" operator="equal">
      <formula>$G179</formula>
    </cfRule>
  </conditionalFormatting>
  <conditionalFormatting sqref="A198">
    <cfRule type="cellIs" dxfId="28" priority="31" stopIfTrue="1" operator="equal">
      <formula>0</formula>
    </cfRule>
  </conditionalFormatting>
  <conditionalFormatting sqref="G199">
    <cfRule type="cellIs" dxfId="27" priority="30" stopIfTrue="1" operator="equal">
      <formula>$G180</formula>
    </cfRule>
  </conditionalFormatting>
  <conditionalFormatting sqref="A199">
    <cfRule type="cellIs" dxfId="26" priority="29" stopIfTrue="1" operator="equal">
      <formula>0</formula>
    </cfRule>
  </conditionalFormatting>
  <conditionalFormatting sqref="G206">
    <cfRule type="cellIs" dxfId="25" priority="27" stopIfTrue="1" operator="equal">
      <formula>$G182</formula>
    </cfRule>
  </conditionalFormatting>
  <conditionalFormatting sqref="A193">
    <cfRule type="cellIs" dxfId="24" priority="20" stopIfTrue="1" operator="equal">
      <formula>0</formula>
    </cfRule>
  </conditionalFormatting>
  <conditionalFormatting sqref="G197">
    <cfRule type="cellIs" dxfId="23" priority="25" stopIfTrue="1" operator="equal">
      <formula>$G187</formula>
    </cfRule>
  </conditionalFormatting>
  <conditionalFormatting sqref="A197">
    <cfRule type="cellIs" dxfId="22" priority="24" stopIfTrue="1" operator="equal">
      <formula>0</formula>
    </cfRule>
  </conditionalFormatting>
  <conditionalFormatting sqref="G195">
    <cfRule type="cellIs" dxfId="21" priority="23" stopIfTrue="1" operator="equal">
      <formula>$G185</formula>
    </cfRule>
  </conditionalFormatting>
  <conditionalFormatting sqref="A195">
    <cfRule type="cellIs" dxfId="20" priority="22" stopIfTrue="1" operator="equal">
      <formula>0</formula>
    </cfRule>
  </conditionalFormatting>
  <conditionalFormatting sqref="G193">
    <cfRule type="cellIs" dxfId="19" priority="21" stopIfTrue="1" operator="equal">
      <formula>$G183</formula>
    </cfRule>
  </conditionalFormatting>
  <conditionalFormatting sqref="A205">
    <cfRule type="cellIs" dxfId="18" priority="15" stopIfTrue="1" operator="equal">
      <formula>0</formula>
    </cfRule>
  </conditionalFormatting>
  <conditionalFormatting sqref="A201">
    <cfRule type="cellIs" dxfId="17" priority="19" stopIfTrue="1" operator="equal">
      <formula>0</formula>
    </cfRule>
  </conditionalFormatting>
  <conditionalFormatting sqref="A204">
    <cfRule type="cellIs" dxfId="16" priority="17" stopIfTrue="1" operator="equal">
      <formula>0</formula>
    </cfRule>
  </conditionalFormatting>
  <conditionalFormatting sqref="G204">
    <cfRule type="cellIs" dxfId="15" priority="18" stopIfTrue="1" operator="equal">
      <formula>$G180</formula>
    </cfRule>
  </conditionalFormatting>
  <conditionalFormatting sqref="G205">
    <cfRule type="cellIs" dxfId="14" priority="16" stopIfTrue="1" operator="equal">
      <formula>$G181</formula>
    </cfRule>
  </conditionalFormatting>
  <conditionalFormatting sqref="G202">
    <cfRule type="cellIs" dxfId="13" priority="14" stopIfTrue="1" operator="equal">
      <formula>$G179</formula>
    </cfRule>
  </conditionalFormatting>
  <conditionalFormatting sqref="A202">
    <cfRule type="cellIs" dxfId="12" priority="13" stopIfTrue="1" operator="equal">
      <formula>0</formula>
    </cfRule>
  </conditionalFormatting>
  <conditionalFormatting sqref="G203">
    <cfRule type="cellIs" dxfId="11" priority="12" stopIfTrue="1" operator="equal">
      <formula>$G180</formula>
    </cfRule>
  </conditionalFormatting>
  <conditionalFormatting sqref="A203">
    <cfRule type="cellIs" dxfId="10" priority="11" stopIfTrue="1" operator="equal">
      <formula>0</formula>
    </cfRule>
  </conditionalFormatting>
  <conditionalFormatting sqref="G226">
    <cfRule type="cellIs" dxfId="9" priority="9" stopIfTrue="1" operator="equal">
      <formula>$G220</formula>
    </cfRule>
  </conditionalFormatting>
  <conditionalFormatting sqref="A226:F226">
    <cfRule type="cellIs" dxfId="8" priority="10" stopIfTrue="1" operator="equal">
      <formula>0</formula>
    </cfRule>
  </conditionalFormatting>
  <conditionalFormatting sqref="A215:F215">
    <cfRule type="cellIs" dxfId="7" priority="7" stopIfTrue="1" operator="equal">
      <formula>0</formula>
    </cfRule>
  </conditionalFormatting>
  <conditionalFormatting sqref="A227:F227">
    <cfRule type="cellIs" dxfId="6" priority="2" stopIfTrue="1" operator="equal">
      <formula>0</formula>
    </cfRule>
  </conditionalFormatting>
  <conditionalFormatting sqref="G215">
    <cfRule type="cellIs" dxfId="5" priority="8" stopIfTrue="1" operator="equal">
      <formula>$G208</formula>
    </cfRule>
  </conditionalFormatting>
  <conditionalFormatting sqref="G219">
    <cfRule type="cellIs" dxfId="4" priority="6" stopIfTrue="1" operator="equal">
      <formula>$G213</formula>
    </cfRule>
  </conditionalFormatting>
  <conditionalFormatting sqref="A219:F219">
    <cfRule type="cellIs" dxfId="3" priority="5" stopIfTrue="1" operator="equal">
      <formula>0</formula>
    </cfRule>
  </conditionalFormatting>
  <conditionalFormatting sqref="G224">
    <cfRule type="cellIs" dxfId="2" priority="3" stopIfTrue="1" operator="equal">
      <formula>$G214</formula>
    </cfRule>
  </conditionalFormatting>
  <conditionalFormatting sqref="A224:F224">
    <cfRule type="cellIs" dxfId="1" priority="4" stopIfTrue="1" operator="equal">
      <formula>0</formula>
    </cfRule>
  </conditionalFormatting>
  <conditionalFormatting sqref="G227">
    <cfRule type="cellIs" dxfId="0" priority="1" stopIfTrue="1" operator="equal">
      <formula>$G217</formula>
    </cfRule>
  </conditionalFormatting>
  <pageMargins left="0.31496062992125984" right="0.31496062992125984" top="0.39370078740157483" bottom="0.39370078740157483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Склепович Ірина Олексіївна</dc:creator>
  <cp:lastModifiedBy>Склепович Ірина Олексіївна</cp:lastModifiedBy>
  <dcterms:created xsi:type="dcterms:W3CDTF">2021-08-04T10:18:56Z</dcterms:created>
  <dcterms:modified xsi:type="dcterms:W3CDTF">2021-08-04T10:27:35Z</dcterms:modified>
</cp:coreProperties>
</file>