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080" sheetId="4" r:id="rId1"/>
  </sheets>
  <definedNames>
    <definedName name="_xlnm.Print_Area" localSheetId="0">КПК1011080!$A$1:$BM$118</definedName>
  </definedNames>
  <calcPr calcId="145621"/>
</workbook>
</file>

<file path=xl/calcChain.xml><?xml version="1.0" encoding="utf-8"?>
<calcChain xmlns="http://schemas.openxmlformats.org/spreadsheetml/2006/main">
  <c r="BE88" i="4" l="1"/>
  <c r="AK51" i="4" l="1"/>
  <c r="BE87" i="4" l="1"/>
  <c r="AC51" i="4"/>
  <c r="AW66" i="4" l="1"/>
  <c r="AO66" i="4"/>
  <c r="AW104" i="4" l="1"/>
  <c r="BE104" i="4" l="1"/>
  <c r="AO101" i="4"/>
  <c r="BE95" i="4"/>
  <c r="BE89" i="4" l="1"/>
  <c r="BE101" i="4" s="1"/>
  <c r="BE86" i="4" l="1"/>
  <c r="BE85" i="4"/>
  <c r="BE84" i="4"/>
  <c r="AW100" i="4" l="1"/>
  <c r="AO100" i="4"/>
  <c r="BE100" i="4" l="1"/>
  <c r="BE103" i="4" l="1"/>
  <c r="BE94" i="4"/>
  <c r="BE93" i="4"/>
  <c r="BE92" i="4"/>
  <c r="BE91" i="4"/>
  <c r="BE81" i="4"/>
  <c r="BE80" i="4"/>
  <c r="BE78" i="4"/>
  <c r="BE66" i="4" s="1"/>
  <c r="BE77" i="4"/>
  <c r="BE76" i="4"/>
  <c r="BE75" i="4"/>
  <c r="BE74" i="4"/>
  <c r="BE73" i="4"/>
  <c r="AO98" i="4" s="1"/>
  <c r="BE98" i="4" s="1"/>
  <c r="BE72" i="4"/>
  <c r="BE71" i="4"/>
  <c r="BE70" i="4"/>
  <c r="BE69" i="4"/>
  <c r="BE68" i="4"/>
  <c r="AR59" i="4"/>
  <c r="AS50" i="4"/>
  <c r="AS51" i="4" s="1"/>
  <c r="AO99" i="4" l="1"/>
  <c r="BE99" i="4" s="1"/>
</calcChain>
</file>

<file path=xl/sharedStrings.xml><?xml version="1.0" encoding="utf-8"?>
<sst xmlns="http://schemas.openxmlformats.org/spreadsheetml/2006/main" count="232" uniqueCount="147">
  <si>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</si>
  <si>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</si>
  <si>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</si>
  <si>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</si>
  <si>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</si>
  <si>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</si>
  <si>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</si>
  <si>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</si>
  <si>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</si>
  <si>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</si>
  <si>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</si>
  <si>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</si>
  <si>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</si>
  <si>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</si>
  <si>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</si>
  <si>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</si>
  <si>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</si>
  <si>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</si>
  <si>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</si>
  <si>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</si>
  <si>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</si>
  <si>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</si>
  <si>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</si>
  <si>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</si>
  <si>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</si>
  <si>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</si>
  <si>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</si>
  <si>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</si>
  <si>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</si>
  <si>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</si>
  <si>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</si>
  <si>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</si>
  <si>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</si>
  <si>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</si>
  <si>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</si>
  <si>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</si>
  <si>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</si>
  <si>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</si>
  <si>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</si>
  <si>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</si>
  <si>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</si>
  <si>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</si>
  <si>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</si>
  <si>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</si>
  <si>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</si>
  <si>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</si>
  <si>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</si>
  <si>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</si>
  <si>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</si>
  <si>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</si>
  <si>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</si>
  <si>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</si>
  <si>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</si>
  <si>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</si>
  <si>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</si>
  <si>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</si>
  <si>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</si>
  <si>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</si>
  <si>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</si>
  <si>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</si>
  <si>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</si>
  <si>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</si>
  <si>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</si>
  <si>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</si>
  <si>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</si>
  <si>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</si>
  <si>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</si>
  <si>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</si>
  <si>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</si>
  <si>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</si>
  <si>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</si>
  <si>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1000000</t>
  </si>
  <si>
    <t>Орган з питань культури, національностей та релігій</t>
  </si>
  <si>
    <t>Фінансове управління Коломийської міської ради</t>
  </si>
  <si>
    <t>02006248</t>
  </si>
  <si>
    <t>09530000000</t>
  </si>
  <si>
    <t>бюджетної програми місцевого бюджету на 2021  рік</t>
  </si>
  <si>
    <t>1010000</t>
  </si>
  <si>
    <t>грн.</t>
  </si>
  <si>
    <t>Кошторис</t>
  </si>
  <si>
    <t>Кількість установ, всього</t>
  </si>
  <si>
    <t>Мережа</t>
  </si>
  <si>
    <t>в т.ч. музичних шкіл</t>
  </si>
  <si>
    <t>в т.ч. художніх шкіл шкіл</t>
  </si>
  <si>
    <t>Штатний розпис</t>
  </si>
  <si>
    <t>Кількість ставок керівних працівників</t>
  </si>
  <si>
    <t>Кількість ставок педагогічного персоналу</t>
  </si>
  <si>
    <t>Кількість ставок спеціалістів</t>
  </si>
  <si>
    <t>Кількість ставок обслуговуючого та технічного персоналу</t>
  </si>
  <si>
    <t>Кількість відділень (фортепіано, народні інструменти, тощо)</t>
  </si>
  <si>
    <t>Кількість класів</t>
  </si>
  <si>
    <t>Фортепіано, гітара, вокально-хоровий відділ</t>
  </si>
  <si>
    <t>Саксофон</t>
  </si>
  <si>
    <t>Художня школа</t>
  </si>
  <si>
    <t>осіб</t>
  </si>
  <si>
    <t>Кількість учнів, які отримують освіту у дитячих музичних школах</t>
  </si>
  <si>
    <t>Кількість учнів, які отримують освіту у художній школі</t>
  </si>
  <si>
    <t>Чисельність учнів на одну педагогічну ставку</t>
  </si>
  <si>
    <t>Розрахунок</t>
  </si>
  <si>
    <t>Число педставок на один клас</t>
  </si>
  <si>
    <t>Витрати на навчання одного учня, який отримує освіту у школах естетичного виховання</t>
  </si>
  <si>
    <t>Духовне та естетичне виховання дітей та молоді</t>
  </si>
  <si>
    <t>1011080</t>
  </si>
  <si>
    <t>Надання спеціальної освіти мистецькими школами</t>
  </si>
  <si>
    <t>1080</t>
  </si>
  <si>
    <t>0960</t>
  </si>
  <si>
    <t>Завдання 1</t>
  </si>
  <si>
    <t>Задоволення потреб особистості в отриманні якісної культурно-мистецької освіти</t>
  </si>
  <si>
    <t>Пошук та залучення до навчання здібних, обдарованих і талановитих дітей та молоді, розвиток і підтримка їх здібностей, талантів і обдарувань</t>
  </si>
  <si>
    <t>Забезпечення надання початкової музичної освіти з образотворчого мистецтва та художнього промислу</t>
  </si>
  <si>
    <t>Кількість ставок - всього</t>
  </si>
  <si>
    <t>Плата за навчання у мистецьких школах:</t>
  </si>
  <si>
    <t>Кількість учнів, які отримують освіту у дитячих музичних школах та художній школі</t>
  </si>
  <si>
    <t>Кількість учнів, звільнених від плати за навчання на 100 %</t>
  </si>
  <si>
    <t>Динаміка збільшення чисельності учнів, які отримують освіту у мистецьких школах у плановому періоді по відношенню до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</si>
  <si>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в мистецьких школах</t>
  </si>
  <si>
    <t>кошторис видатків</t>
  </si>
  <si>
    <t>мережа</t>
  </si>
  <si>
    <t>комплект</t>
  </si>
  <si>
    <t>Обсяг видатків на заробітну плату та нарахування на оплату праці</t>
  </si>
  <si>
    <t>Обсяг видатків на придбання предметів, матеріалів, обладнання та інвентарю для мистецьких шкіл (заправка картриджів, друкована продукція, канцтовари, фарби, музичні інструменти)</t>
  </si>
  <si>
    <t>Обсяг видатків на оплату послуг для мистецьких шкіл (обстеження газокористувального обладнання та обслуговування системи газопостачання, повірка лічильників поточний ремонт)</t>
  </si>
  <si>
    <t>кількість установ на які спрамовані кошти спеціального фонду</t>
  </si>
  <si>
    <t>Начальник управління культури Коломийської міської ради</t>
  </si>
  <si>
    <t>Наказ</t>
  </si>
  <si>
    <t>Управління культури Коломийської міської ради</t>
  </si>
  <si>
    <t>Додаток 1 до рішення виконавчого комітету міської ради від 03.09.2021 р. №245</t>
  </si>
  <si>
    <t>баян, акордеон, скрипка, цимбали, бандура, ударні та духові  інструменти, віолончель</t>
  </si>
  <si>
    <t>Додаток 1 до рішення виконавчого комітету міської ради від 03.09.2021 р. №246</t>
  </si>
  <si>
    <t>Додаток 1 до рішення виконавчого комітету міської ради від 03.09.2021 р. №247</t>
  </si>
  <si>
    <t>Додаток 1 до рішення виконавчого комітету міської ради від 03.09.2021 р. №248</t>
  </si>
  <si>
    <t>Рішення виконавчого комітету міської ради від 03.09.2021р. №245 "Про затвердження мережі мистецьких шкіл на 2021-2022 рік"</t>
  </si>
  <si>
    <t>Станіслав БАЛАНОВИЧ</t>
  </si>
  <si>
    <t>рішення міської ради від 29.09.2021 р. №1164-19/2021</t>
  </si>
  <si>
    <t>Заступник начальника управління - начальник бюджетного відділу</t>
  </si>
  <si>
    <t>Ольга ЦИГАНЧУК</t>
  </si>
  <si>
    <t>видаткова накладна</t>
  </si>
  <si>
    <t xml:space="preserve">середня вартість матеріально-технічного забезпечення для музичної школи №2 ім. Г. Грабець </t>
  </si>
  <si>
    <t>Обсяг видатків для придбання матеріально-технічного забезпечення в дитячій музичній школі №2 ім. Г. Грабець (цифрове фортепіано Pearl River VO3WH - 1 шт., стійка під цифрове фортепіано - 1 шт., банкетка для фортепіано - 1 шт.)</t>
  </si>
  <si>
    <t>кількість придбаного матеріально-технічного забезпечення для музичної школи №2 ім. Г. Грабець (цифрове фортепіано Pearl River VO3WH - 1 шт., стійка під цифрове фортепіано - 1 шт., банкетка для фортепіано - 1 шт.)</t>
  </si>
  <si>
    <t>відсоток забезпеченості цифровим фортепіано Pearl River VO3WH - 1 шт., стійкою під цифрове фортепіано - 1 шт., банкеткою для фортепіано - 1 шт.)</t>
  </si>
  <si>
    <t>Видатки на отримання освіти у школах естетичного виховання</t>
  </si>
  <si>
    <t>Обсяг видатків на оплату відрядження  та видатки за навчальні курси (наради, семінари, курси підвищення кваліфікації, заняття по курсу "Правила безпеки системи газопостачання")</t>
  </si>
  <si>
    <t>Конституція України;															_x000D_
Бюджетний кодекс України;															_x000D_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бюджет";
Положення про управління культури Коломийської міської ради;															_x000D_
Закон України "Про спеціалізовані мистецькі заклади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 Постанова КМУ від 13.12.1998 р. №1352  "Про затвердження Положення про формування та виконання Національної програми інформатизації"; Рішення міської ради від 24.12.2020 року №125-4/2020 "Про бюджет Коломийської територіальної громади на 2021 рік"; Рішення міської ради  від 20.05.2021р. №678-14/2021 "Про уточнення бюджету Коломийської територіальної громади на 2021 рік", довідка про зміни до кошторису по спеціальному фонду  №15 від 27.05.2021 р., довідка про зміни до кошторису по спеціальному фонду №22 від 10.08.2021 р., рішення міської ради від 29.09.2021р. №1164-19/2021 "Про уточнення бюджету Коломийської територіальної громади на 2021 рік", довідка про зміни до кошторису по спеціальному фонду №26 від 13.09.2021р., довідка про зміни до кошторису по спеціальному фонду №39 від 22.11.2021р., рішення міської ради від 18.11.2021р. №1387-22/2021 "Про уточнення бюджету Коломийської територіальної громади на 2021 рік", рішення міської ради від 09.12.2021р. №1516-23/2021 "Про уточнення бюджету Коломийської міської територіально громади на 2021 рік", довідка про зміни до кошторису спеціального фонду №48 від 29.12.2021 р.</t>
  </si>
  <si>
    <t>Обсяг видатків на оплату природного газу в мистецьких школах</t>
  </si>
  <si>
    <t>від 29.12.2021 р.</t>
  </si>
  <si>
    <t>209-к/тр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</si>
</sst>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10" zoomScale="110" zoomScaleNormal="110" zoomScaleSheetLayoutView="100" workbookViewId="0">
      <selection activeCell="BO17" sqref="BO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124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8" customHeight="1" x14ac:dyDescent="0.2">
      <c r="AO4" s="135" t="s">
        <v>125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x14ac:dyDescent="0.2">
      <c r="AO5" s="44" t="s">
        <v>20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2.75" customHeight="1" x14ac:dyDescent="0.2">
      <c r="AO7" s="60" t="s">
        <v>145</v>
      </c>
      <c r="AP7" s="42"/>
      <c r="AQ7" s="42"/>
      <c r="AR7" s="42"/>
      <c r="AS7" s="42"/>
      <c r="AT7" s="42"/>
      <c r="AU7" s="42"/>
      <c r="AV7" s="1" t="s">
        <v>63</v>
      </c>
      <c r="AW7" s="60" t="s">
        <v>146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7" t="s">
        <v>71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59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7" t="s">
        <v>74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7" t="s">
        <v>77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59" t="s">
        <v>72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7" t="s">
        <v>74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7" t="s">
        <v>102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104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105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64" t="s">
        <v>103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7" t="s">
        <v>75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24275484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23230484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1045000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1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55" customHeight="1" x14ac:dyDescent="0.2">
      <c r="A26" s="65" t="s">
        <v>143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137" t="s">
        <v>40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75" t="s">
        <v>33</v>
      </c>
      <c r="B31" s="75"/>
      <c r="C31" s="75"/>
      <c r="D31" s="75"/>
      <c r="E31" s="75"/>
      <c r="F31" s="75"/>
      <c r="G31" s="49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6">
        <v>1</v>
      </c>
      <c r="B32" s="47"/>
      <c r="C32" s="47"/>
      <c r="D32" s="47"/>
      <c r="E32" s="47"/>
      <c r="F32" s="48"/>
      <c r="G32" s="49" t="s">
        <v>107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50"/>
    </row>
    <row r="33" spans="1:79" x14ac:dyDescent="0.2">
      <c r="A33" s="75">
        <v>2</v>
      </c>
      <c r="B33" s="75"/>
      <c r="C33" s="75"/>
      <c r="D33" s="75"/>
      <c r="E33" s="75"/>
      <c r="F33" s="75"/>
      <c r="G33" s="140" t="s">
        <v>108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29.25" customHeight="1" x14ac:dyDescent="0.25">
      <c r="A36" s="143" t="s">
        <v>101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">
      <c r="A39" s="67" t="s">
        <v>28</v>
      </c>
      <c r="B39" s="67"/>
      <c r="C39" s="67"/>
      <c r="D39" s="67"/>
      <c r="E39" s="67"/>
      <c r="F39" s="67"/>
      <c r="G39" s="68" t="s">
        <v>25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68">
        <v>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79" ht="10.5" hidden="1" customHeight="1" x14ac:dyDescent="0.2">
      <c r="A41" s="75" t="s">
        <v>6</v>
      </c>
      <c r="B41" s="75"/>
      <c r="C41" s="75"/>
      <c r="D41" s="75"/>
      <c r="E41" s="75"/>
      <c r="F41" s="75"/>
      <c r="G41" s="49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79" x14ac:dyDescent="0.2">
      <c r="A42" s="75">
        <v>1</v>
      </c>
      <c r="B42" s="75"/>
      <c r="C42" s="75"/>
      <c r="D42" s="75"/>
      <c r="E42" s="75"/>
      <c r="F42" s="75"/>
      <c r="G42" s="140" t="s">
        <v>109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82" t="s">
        <v>26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1"/>
      <c r="B47" s="71"/>
      <c r="C47" s="71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75" t="s">
        <v>6</v>
      </c>
      <c r="B49" s="75"/>
      <c r="C49" s="75"/>
      <c r="D49" s="46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94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9.25" customHeight="1" x14ac:dyDescent="0.2">
      <c r="A50" s="75">
        <v>1</v>
      </c>
      <c r="B50" s="75"/>
      <c r="C50" s="75"/>
      <c r="D50" s="78" t="s">
        <v>109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95">
        <v>23230484</v>
      </c>
      <c r="AD50" s="95"/>
      <c r="AE50" s="95"/>
      <c r="AF50" s="95"/>
      <c r="AG50" s="95"/>
      <c r="AH50" s="95"/>
      <c r="AI50" s="95"/>
      <c r="AJ50" s="95"/>
      <c r="AK50" s="95">
        <v>1045000</v>
      </c>
      <c r="AL50" s="95"/>
      <c r="AM50" s="95"/>
      <c r="AN50" s="95"/>
      <c r="AO50" s="95"/>
      <c r="AP50" s="95"/>
      <c r="AQ50" s="95"/>
      <c r="AR50" s="95"/>
      <c r="AS50" s="95">
        <f>AC50+AK50</f>
        <v>24275484</v>
      </c>
      <c r="AT50" s="95"/>
      <c r="AU50" s="95"/>
      <c r="AV50" s="95"/>
      <c r="AW50" s="95"/>
      <c r="AX50" s="95"/>
      <c r="AY50" s="95"/>
      <c r="AZ50" s="9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6"/>
      <c r="B51" s="96"/>
      <c r="C51" s="96"/>
      <c r="D51" s="97" t="s">
        <v>64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100">
        <f>AC50</f>
        <v>23230484</v>
      </c>
      <c r="AD51" s="100"/>
      <c r="AE51" s="100"/>
      <c r="AF51" s="100"/>
      <c r="AG51" s="100"/>
      <c r="AH51" s="100"/>
      <c r="AI51" s="100"/>
      <c r="AJ51" s="100"/>
      <c r="AK51" s="100">
        <f>SUM(AK50)</f>
        <v>1045000</v>
      </c>
      <c r="AL51" s="100"/>
      <c r="AM51" s="100"/>
      <c r="AN51" s="100"/>
      <c r="AO51" s="100"/>
      <c r="AP51" s="100"/>
      <c r="AQ51" s="100"/>
      <c r="AR51" s="100"/>
      <c r="AS51" s="100">
        <f>SUM(AS50)</f>
        <v>24275484</v>
      </c>
      <c r="AT51" s="100"/>
      <c r="AU51" s="100"/>
      <c r="AV51" s="100"/>
      <c r="AW51" s="100"/>
      <c r="AX51" s="100"/>
      <c r="AY51" s="100"/>
      <c r="AZ51" s="10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1" t="s">
        <v>28</v>
      </c>
      <c r="B55" s="71"/>
      <c r="C55" s="71"/>
      <c r="D55" s="82" t="s">
        <v>34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29.1" customHeight="1" x14ac:dyDescent="0.2">
      <c r="A56" s="71"/>
      <c r="B56" s="71"/>
      <c r="C56" s="71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2">
      <c r="A57" s="71">
        <v>1</v>
      </c>
      <c r="B57" s="71"/>
      <c r="C57" s="71"/>
      <c r="D57" s="88">
        <v>2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2">
      <c r="A58" s="75" t="s">
        <v>6</v>
      </c>
      <c r="B58" s="75"/>
      <c r="C58" s="75"/>
      <c r="D58" s="49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s="4" customFormat="1" ht="12.75" customHeight="1" x14ac:dyDescent="0.2">
      <c r="A59" s="96"/>
      <c r="B59" s="96"/>
      <c r="C59" s="96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>
        <f>AB59+AJ59</f>
        <v>0</v>
      </c>
      <c r="AS59" s="100"/>
      <c r="AT59" s="100"/>
      <c r="AU59" s="100"/>
      <c r="AV59" s="100"/>
      <c r="AW59" s="100"/>
      <c r="AX59" s="100"/>
      <c r="AY59" s="100"/>
      <c r="CA59" s="4" t="s">
        <v>16</v>
      </c>
    </row>
    <row r="61" spans="1:79" ht="15.75" customHeight="1" x14ac:dyDescent="0.2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71" t="s">
        <v>28</v>
      </c>
      <c r="B62" s="71"/>
      <c r="C62" s="71"/>
      <c r="D62" s="71"/>
      <c r="E62" s="71"/>
      <c r="F62" s="71"/>
      <c r="G62" s="88" t="s">
        <v>44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88" t="s">
        <v>29</v>
      </c>
      <c r="AP62" s="89"/>
      <c r="AQ62" s="89"/>
      <c r="AR62" s="89"/>
      <c r="AS62" s="89"/>
      <c r="AT62" s="89"/>
      <c r="AU62" s="89"/>
      <c r="AV62" s="90"/>
      <c r="AW62" s="88" t="s">
        <v>30</v>
      </c>
      <c r="AX62" s="89"/>
      <c r="AY62" s="89"/>
      <c r="AZ62" s="89"/>
      <c r="BA62" s="89"/>
      <c r="BB62" s="89"/>
      <c r="BC62" s="89"/>
      <c r="BD62" s="90"/>
      <c r="BE62" s="88" t="s">
        <v>27</v>
      </c>
      <c r="BF62" s="89"/>
      <c r="BG62" s="89"/>
      <c r="BH62" s="89"/>
      <c r="BI62" s="89"/>
      <c r="BJ62" s="89"/>
      <c r="BK62" s="89"/>
      <c r="BL62" s="90"/>
    </row>
    <row r="63" spans="1:79" ht="15.75" customHeight="1" x14ac:dyDescent="0.2">
      <c r="A63" s="71">
        <v>1</v>
      </c>
      <c r="B63" s="71"/>
      <c r="C63" s="71"/>
      <c r="D63" s="71"/>
      <c r="E63" s="71"/>
      <c r="F63" s="71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hidden="1" customHeight="1" x14ac:dyDescent="0.2">
      <c r="A64" s="75" t="s">
        <v>33</v>
      </c>
      <c r="B64" s="75"/>
      <c r="C64" s="75"/>
      <c r="D64" s="75"/>
      <c r="E64" s="75"/>
      <c r="F64" s="75"/>
      <c r="G64" s="49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5" t="s">
        <v>19</v>
      </c>
      <c r="AA64" s="75"/>
      <c r="AB64" s="75"/>
      <c r="AC64" s="75"/>
      <c r="AD64" s="75"/>
      <c r="AE64" s="104" t="s">
        <v>32</v>
      </c>
      <c r="AF64" s="104"/>
      <c r="AG64" s="104"/>
      <c r="AH64" s="104"/>
      <c r="AI64" s="104"/>
      <c r="AJ64" s="104"/>
      <c r="AK64" s="104"/>
      <c r="AL64" s="104"/>
      <c r="AM64" s="104"/>
      <c r="AN64" s="49"/>
      <c r="AO64" s="93" t="s">
        <v>8</v>
      </c>
      <c r="AP64" s="93"/>
      <c r="AQ64" s="93"/>
      <c r="AR64" s="93"/>
      <c r="AS64" s="93"/>
      <c r="AT64" s="93"/>
      <c r="AU64" s="93"/>
      <c r="AV64" s="93"/>
      <c r="AW64" s="93" t="s">
        <v>31</v>
      </c>
      <c r="AX64" s="93"/>
      <c r="AY64" s="93"/>
      <c r="AZ64" s="93"/>
      <c r="BA64" s="93"/>
      <c r="BB64" s="93"/>
      <c r="BC64" s="93"/>
      <c r="BD64" s="93"/>
      <c r="BE64" s="93" t="s">
        <v>10</v>
      </c>
      <c r="BF64" s="93"/>
      <c r="BG64" s="93"/>
      <c r="BH64" s="93"/>
      <c r="BI64" s="93"/>
      <c r="BJ64" s="93"/>
      <c r="BK64" s="93"/>
      <c r="BL64" s="93"/>
      <c r="CA64" s="1" t="s">
        <v>17</v>
      </c>
    </row>
    <row r="65" spans="1:79" ht="12.75" customHeight="1" x14ac:dyDescent="0.2">
      <c r="A65" s="46"/>
      <c r="B65" s="47"/>
      <c r="C65" s="47"/>
      <c r="D65" s="47"/>
      <c r="E65" s="47"/>
      <c r="F65" s="48"/>
      <c r="G65" s="51" t="s">
        <v>106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/>
      <c r="AA65" s="47"/>
      <c r="AB65" s="47"/>
      <c r="AC65" s="47"/>
      <c r="AD65" s="48"/>
      <c r="AE65" s="49"/>
      <c r="AF65" s="43"/>
      <c r="AG65" s="43"/>
      <c r="AH65" s="43"/>
      <c r="AI65" s="43"/>
      <c r="AJ65" s="43"/>
      <c r="AK65" s="43"/>
      <c r="AL65" s="43"/>
      <c r="AM65" s="43"/>
      <c r="AN65" s="50"/>
      <c r="AO65" s="54"/>
      <c r="AP65" s="47"/>
      <c r="AQ65" s="47"/>
      <c r="AR65" s="47"/>
      <c r="AS65" s="47"/>
      <c r="AT65" s="47"/>
      <c r="AU65" s="47"/>
      <c r="AV65" s="48"/>
      <c r="AW65" s="54"/>
      <c r="AX65" s="47"/>
      <c r="AY65" s="47"/>
      <c r="AZ65" s="47"/>
      <c r="BA65" s="47"/>
      <c r="BB65" s="47"/>
      <c r="BC65" s="47"/>
      <c r="BD65" s="48"/>
      <c r="BE65" s="54"/>
      <c r="BF65" s="47"/>
      <c r="BG65" s="47"/>
      <c r="BH65" s="47"/>
      <c r="BI65" s="47"/>
      <c r="BJ65" s="47"/>
      <c r="BK65" s="47"/>
      <c r="BL65" s="48"/>
    </row>
    <row r="66" spans="1:79" ht="33.75" customHeight="1" x14ac:dyDescent="0.2">
      <c r="A66" s="46"/>
      <c r="B66" s="47"/>
      <c r="C66" s="47"/>
      <c r="D66" s="47"/>
      <c r="E66" s="47"/>
      <c r="F66" s="48"/>
      <c r="G66" s="49" t="s">
        <v>109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0"/>
      <c r="Z66" s="46" t="s">
        <v>78</v>
      </c>
      <c r="AA66" s="47"/>
      <c r="AB66" s="47"/>
      <c r="AC66" s="47"/>
      <c r="AD66" s="48"/>
      <c r="AE66" s="46" t="s">
        <v>116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100">
        <f>AO78+AO89</f>
        <v>23230484</v>
      </c>
      <c r="AP66" s="100"/>
      <c r="AQ66" s="100"/>
      <c r="AR66" s="100"/>
      <c r="AS66" s="100"/>
      <c r="AT66" s="100"/>
      <c r="AU66" s="100"/>
      <c r="AV66" s="100"/>
      <c r="AW66" s="100">
        <f>AW78+AW89</f>
        <v>1045000</v>
      </c>
      <c r="AX66" s="100"/>
      <c r="AY66" s="100"/>
      <c r="AZ66" s="100"/>
      <c r="BA66" s="100"/>
      <c r="BB66" s="100"/>
      <c r="BC66" s="100"/>
      <c r="BD66" s="100"/>
      <c r="BE66" s="100">
        <f>BE78+BE89</f>
        <v>24275484</v>
      </c>
      <c r="BF66" s="100"/>
      <c r="BG66" s="100"/>
      <c r="BH66" s="100"/>
      <c r="BI66" s="100"/>
      <c r="BJ66" s="100"/>
      <c r="BK66" s="100"/>
      <c r="BL66" s="100"/>
    </row>
    <row r="67" spans="1:79" s="4" customFormat="1" ht="12.75" customHeight="1" x14ac:dyDescent="0.2">
      <c r="A67" s="96">
        <v>1</v>
      </c>
      <c r="B67" s="96"/>
      <c r="C67" s="96"/>
      <c r="D67" s="96"/>
      <c r="E67" s="96"/>
      <c r="F67" s="96"/>
      <c r="G67" s="101" t="s">
        <v>65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4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CA67" s="4" t="s">
        <v>18</v>
      </c>
    </row>
    <row r="68" spans="1:79" ht="12.75" customHeight="1" x14ac:dyDescent="0.2">
      <c r="A68" s="75">
        <v>0</v>
      </c>
      <c r="B68" s="75"/>
      <c r="C68" s="75"/>
      <c r="D68" s="75"/>
      <c r="E68" s="75"/>
      <c r="F68" s="75"/>
      <c r="G68" s="78" t="s">
        <v>80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94" t="s">
        <v>66</v>
      </c>
      <c r="AA68" s="94"/>
      <c r="AB68" s="94"/>
      <c r="AC68" s="94"/>
      <c r="AD68" s="94"/>
      <c r="AE68" s="94" t="s">
        <v>81</v>
      </c>
      <c r="AF68" s="94"/>
      <c r="AG68" s="94"/>
      <c r="AH68" s="94"/>
      <c r="AI68" s="94"/>
      <c r="AJ68" s="94"/>
      <c r="AK68" s="94"/>
      <c r="AL68" s="94"/>
      <c r="AM68" s="94"/>
      <c r="AN68" s="116"/>
      <c r="AO68" s="115">
        <v>3</v>
      </c>
      <c r="AP68" s="115"/>
      <c r="AQ68" s="115"/>
      <c r="AR68" s="115"/>
      <c r="AS68" s="115"/>
      <c r="AT68" s="115"/>
      <c r="AU68" s="115"/>
      <c r="AV68" s="115"/>
      <c r="AW68" s="115">
        <v>0</v>
      </c>
      <c r="AX68" s="115"/>
      <c r="AY68" s="115"/>
      <c r="AZ68" s="115"/>
      <c r="BA68" s="115"/>
      <c r="BB68" s="115"/>
      <c r="BC68" s="115"/>
      <c r="BD68" s="115"/>
      <c r="BE68" s="115">
        <f t="shared" ref="BE68:BE81" si="0">AO68+AW68</f>
        <v>3</v>
      </c>
      <c r="BF68" s="115"/>
      <c r="BG68" s="115"/>
      <c r="BH68" s="115"/>
      <c r="BI68" s="115"/>
      <c r="BJ68" s="115"/>
      <c r="BK68" s="115"/>
      <c r="BL68" s="115"/>
    </row>
    <row r="69" spans="1:79" ht="12.75" customHeight="1" x14ac:dyDescent="0.2">
      <c r="A69" s="75">
        <v>0</v>
      </c>
      <c r="B69" s="75"/>
      <c r="C69" s="75"/>
      <c r="D69" s="75"/>
      <c r="E69" s="75"/>
      <c r="F69" s="75"/>
      <c r="G69" s="78" t="s">
        <v>82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94" t="s">
        <v>66</v>
      </c>
      <c r="AA69" s="94"/>
      <c r="AB69" s="94"/>
      <c r="AC69" s="94"/>
      <c r="AD69" s="94"/>
      <c r="AE69" s="94" t="s">
        <v>81</v>
      </c>
      <c r="AF69" s="94"/>
      <c r="AG69" s="94"/>
      <c r="AH69" s="94"/>
      <c r="AI69" s="94"/>
      <c r="AJ69" s="94"/>
      <c r="AK69" s="94"/>
      <c r="AL69" s="94"/>
      <c r="AM69" s="94"/>
      <c r="AN69" s="116"/>
      <c r="AO69" s="115">
        <v>2</v>
      </c>
      <c r="AP69" s="115"/>
      <c r="AQ69" s="115"/>
      <c r="AR69" s="115"/>
      <c r="AS69" s="115"/>
      <c r="AT69" s="115"/>
      <c r="AU69" s="115"/>
      <c r="AV69" s="115"/>
      <c r="AW69" s="115">
        <v>0</v>
      </c>
      <c r="AX69" s="115"/>
      <c r="AY69" s="115"/>
      <c r="AZ69" s="115"/>
      <c r="BA69" s="115"/>
      <c r="BB69" s="115"/>
      <c r="BC69" s="115"/>
      <c r="BD69" s="115"/>
      <c r="BE69" s="115">
        <f t="shared" si="0"/>
        <v>2</v>
      </c>
      <c r="BF69" s="115"/>
      <c r="BG69" s="115"/>
      <c r="BH69" s="115"/>
      <c r="BI69" s="115"/>
      <c r="BJ69" s="115"/>
      <c r="BK69" s="115"/>
      <c r="BL69" s="115"/>
    </row>
    <row r="70" spans="1:79" ht="12.75" customHeight="1" x14ac:dyDescent="0.2">
      <c r="A70" s="75">
        <v>0</v>
      </c>
      <c r="B70" s="75"/>
      <c r="C70" s="75"/>
      <c r="D70" s="75"/>
      <c r="E70" s="75"/>
      <c r="F70" s="75"/>
      <c r="G70" s="78" t="s">
        <v>83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94" t="s">
        <v>66</v>
      </c>
      <c r="AA70" s="94"/>
      <c r="AB70" s="94"/>
      <c r="AC70" s="94"/>
      <c r="AD70" s="94"/>
      <c r="AE70" s="94" t="s">
        <v>81</v>
      </c>
      <c r="AF70" s="94"/>
      <c r="AG70" s="94"/>
      <c r="AH70" s="94"/>
      <c r="AI70" s="94"/>
      <c r="AJ70" s="94"/>
      <c r="AK70" s="94"/>
      <c r="AL70" s="94"/>
      <c r="AM70" s="94"/>
      <c r="AN70" s="116"/>
      <c r="AO70" s="115">
        <v>1</v>
      </c>
      <c r="AP70" s="115"/>
      <c r="AQ70" s="115"/>
      <c r="AR70" s="115"/>
      <c r="AS70" s="115"/>
      <c r="AT70" s="115"/>
      <c r="AU70" s="115"/>
      <c r="AV70" s="115"/>
      <c r="AW70" s="115">
        <v>0</v>
      </c>
      <c r="AX70" s="115"/>
      <c r="AY70" s="115"/>
      <c r="AZ70" s="115"/>
      <c r="BA70" s="115"/>
      <c r="BB70" s="115"/>
      <c r="BC70" s="115"/>
      <c r="BD70" s="115"/>
      <c r="BE70" s="115">
        <f t="shared" si="0"/>
        <v>1</v>
      </c>
      <c r="BF70" s="115"/>
      <c r="BG70" s="115"/>
      <c r="BH70" s="115"/>
      <c r="BI70" s="115"/>
      <c r="BJ70" s="115"/>
      <c r="BK70" s="115"/>
      <c r="BL70" s="115"/>
    </row>
    <row r="71" spans="1:79" ht="12.75" customHeight="1" x14ac:dyDescent="0.2">
      <c r="A71" s="75">
        <v>0</v>
      </c>
      <c r="B71" s="75"/>
      <c r="C71" s="75"/>
      <c r="D71" s="75"/>
      <c r="E71" s="75"/>
      <c r="F71" s="75"/>
      <c r="G71" s="78" t="s">
        <v>110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94" t="s">
        <v>66</v>
      </c>
      <c r="AA71" s="94"/>
      <c r="AB71" s="94"/>
      <c r="AC71" s="94"/>
      <c r="AD71" s="94"/>
      <c r="AE71" s="94" t="s">
        <v>84</v>
      </c>
      <c r="AF71" s="94"/>
      <c r="AG71" s="94"/>
      <c r="AH71" s="94"/>
      <c r="AI71" s="94"/>
      <c r="AJ71" s="94"/>
      <c r="AK71" s="94"/>
      <c r="AL71" s="94"/>
      <c r="AM71" s="94"/>
      <c r="AN71" s="116"/>
      <c r="AO71" s="115">
        <v>164</v>
      </c>
      <c r="AP71" s="115"/>
      <c r="AQ71" s="115"/>
      <c r="AR71" s="115"/>
      <c r="AS71" s="115"/>
      <c r="AT71" s="115"/>
      <c r="AU71" s="115"/>
      <c r="AV71" s="115"/>
      <c r="AW71" s="115">
        <v>20</v>
      </c>
      <c r="AX71" s="115"/>
      <c r="AY71" s="115"/>
      <c r="AZ71" s="115"/>
      <c r="BA71" s="115"/>
      <c r="BB71" s="115"/>
      <c r="BC71" s="115"/>
      <c r="BD71" s="115"/>
      <c r="BE71" s="115">
        <f t="shared" si="0"/>
        <v>184</v>
      </c>
      <c r="BF71" s="115"/>
      <c r="BG71" s="115"/>
      <c r="BH71" s="115"/>
      <c r="BI71" s="115"/>
      <c r="BJ71" s="115"/>
      <c r="BK71" s="115"/>
      <c r="BL71" s="115"/>
    </row>
    <row r="72" spans="1:79" ht="12.75" customHeight="1" x14ac:dyDescent="0.2">
      <c r="A72" s="75">
        <v>0</v>
      </c>
      <c r="B72" s="75"/>
      <c r="C72" s="75"/>
      <c r="D72" s="75"/>
      <c r="E72" s="75"/>
      <c r="F72" s="75"/>
      <c r="G72" s="78" t="s">
        <v>85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94" t="s">
        <v>66</v>
      </c>
      <c r="AA72" s="94"/>
      <c r="AB72" s="94"/>
      <c r="AC72" s="94"/>
      <c r="AD72" s="94"/>
      <c r="AE72" s="94" t="s">
        <v>84</v>
      </c>
      <c r="AF72" s="94"/>
      <c r="AG72" s="94"/>
      <c r="AH72" s="94"/>
      <c r="AI72" s="94"/>
      <c r="AJ72" s="94"/>
      <c r="AK72" s="94"/>
      <c r="AL72" s="94"/>
      <c r="AM72" s="94"/>
      <c r="AN72" s="116"/>
      <c r="AO72" s="115">
        <v>7</v>
      </c>
      <c r="AP72" s="115"/>
      <c r="AQ72" s="115"/>
      <c r="AR72" s="115"/>
      <c r="AS72" s="115"/>
      <c r="AT72" s="115"/>
      <c r="AU72" s="115"/>
      <c r="AV72" s="115"/>
      <c r="AW72" s="115">
        <v>0</v>
      </c>
      <c r="AX72" s="115"/>
      <c r="AY72" s="115"/>
      <c r="AZ72" s="115"/>
      <c r="BA72" s="115"/>
      <c r="BB72" s="115"/>
      <c r="BC72" s="115"/>
      <c r="BD72" s="115"/>
      <c r="BE72" s="115">
        <f t="shared" si="0"/>
        <v>7</v>
      </c>
      <c r="BF72" s="115"/>
      <c r="BG72" s="115"/>
      <c r="BH72" s="115"/>
      <c r="BI72" s="115"/>
      <c r="BJ72" s="115"/>
      <c r="BK72" s="115"/>
      <c r="BL72" s="115"/>
    </row>
    <row r="73" spans="1:79" ht="12.75" customHeight="1" x14ac:dyDescent="0.2">
      <c r="A73" s="75">
        <v>0</v>
      </c>
      <c r="B73" s="75"/>
      <c r="C73" s="75"/>
      <c r="D73" s="75"/>
      <c r="E73" s="75"/>
      <c r="F73" s="75"/>
      <c r="G73" s="78" t="s">
        <v>86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94" t="s">
        <v>66</v>
      </c>
      <c r="AA73" s="94"/>
      <c r="AB73" s="94"/>
      <c r="AC73" s="94"/>
      <c r="AD73" s="94"/>
      <c r="AE73" s="94" t="s">
        <v>84</v>
      </c>
      <c r="AF73" s="94"/>
      <c r="AG73" s="94"/>
      <c r="AH73" s="94"/>
      <c r="AI73" s="94"/>
      <c r="AJ73" s="94"/>
      <c r="AK73" s="94"/>
      <c r="AL73" s="94"/>
      <c r="AM73" s="94"/>
      <c r="AN73" s="116"/>
      <c r="AO73" s="115">
        <v>133</v>
      </c>
      <c r="AP73" s="115"/>
      <c r="AQ73" s="115"/>
      <c r="AR73" s="115"/>
      <c r="AS73" s="115"/>
      <c r="AT73" s="115"/>
      <c r="AU73" s="115"/>
      <c r="AV73" s="115"/>
      <c r="AW73" s="115">
        <v>20</v>
      </c>
      <c r="AX73" s="115"/>
      <c r="AY73" s="115"/>
      <c r="AZ73" s="115"/>
      <c r="BA73" s="115"/>
      <c r="BB73" s="115"/>
      <c r="BC73" s="115"/>
      <c r="BD73" s="115"/>
      <c r="BE73" s="115">
        <f t="shared" si="0"/>
        <v>153</v>
      </c>
      <c r="BF73" s="115"/>
      <c r="BG73" s="115"/>
      <c r="BH73" s="115"/>
      <c r="BI73" s="115"/>
      <c r="BJ73" s="115"/>
      <c r="BK73" s="115"/>
      <c r="BL73" s="115"/>
    </row>
    <row r="74" spans="1:79" ht="12.75" customHeight="1" x14ac:dyDescent="0.2">
      <c r="A74" s="75">
        <v>0</v>
      </c>
      <c r="B74" s="75"/>
      <c r="C74" s="75"/>
      <c r="D74" s="75"/>
      <c r="E74" s="75"/>
      <c r="F74" s="75"/>
      <c r="G74" s="78" t="s">
        <v>87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94" t="s">
        <v>66</v>
      </c>
      <c r="AA74" s="94"/>
      <c r="AB74" s="94"/>
      <c r="AC74" s="94"/>
      <c r="AD74" s="94"/>
      <c r="AE74" s="94" t="s">
        <v>84</v>
      </c>
      <c r="AF74" s="94"/>
      <c r="AG74" s="94"/>
      <c r="AH74" s="94"/>
      <c r="AI74" s="94"/>
      <c r="AJ74" s="94"/>
      <c r="AK74" s="94"/>
      <c r="AL74" s="94"/>
      <c r="AM74" s="94"/>
      <c r="AN74" s="116"/>
      <c r="AO74" s="115">
        <v>7</v>
      </c>
      <c r="AP74" s="115"/>
      <c r="AQ74" s="115"/>
      <c r="AR74" s="115"/>
      <c r="AS74" s="115"/>
      <c r="AT74" s="115"/>
      <c r="AU74" s="115"/>
      <c r="AV74" s="115"/>
      <c r="AW74" s="115">
        <v>0</v>
      </c>
      <c r="AX74" s="115"/>
      <c r="AY74" s="115"/>
      <c r="AZ74" s="115"/>
      <c r="BA74" s="115"/>
      <c r="BB74" s="115"/>
      <c r="BC74" s="115"/>
      <c r="BD74" s="115"/>
      <c r="BE74" s="115">
        <f t="shared" si="0"/>
        <v>7</v>
      </c>
      <c r="BF74" s="115"/>
      <c r="BG74" s="115"/>
      <c r="BH74" s="115"/>
      <c r="BI74" s="115"/>
      <c r="BJ74" s="115"/>
      <c r="BK74" s="115"/>
      <c r="BL74" s="115"/>
    </row>
    <row r="75" spans="1:79" ht="12.75" customHeight="1" x14ac:dyDescent="0.2">
      <c r="A75" s="75">
        <v>0</v>
      </c>
      <c r="B75" s="75"/>
      <c r="C75" s="75"/>
      <c r="D75" s="75"/>
      <c r="E75" s="75"/>
      <c r="F75" s="75"/>
      <c r="G75" s="78" t="s">
        <v>88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94" t="s">
        <v>66</v>
      </c>
      <c r="AA75" s="94"/>
      <c r="AB75" s="94"/>
      <c r="AC75" s="94"/>
      <c r="AD75" s="94"/>
      <c r="AE75" s="94" t="s">
        <v>84</v>
      </c>
      <c r="AF75" s="94"/>
      <c r="AG75" s="94"/>
      <c r="AH75" s="94"/>
      <c r="AI75" s="94"/>
      <c r="AJ75" s="94"/>
      <c r="AK75" s="94"/>
      <c r="AL75" s="94"/>
      <c r="AM75" s="94"/>
      <c r="AN75" s="116"/>
      <c r="AO75" s="115">
        <v>17</v>
      </c>
      <c r="AP75" s="115"/>
      <c r="AQ75" s="115"/>
      <c r="AR75" s="115"/>
      <c r="AS75" s="115"/>
      <c r="AT75" s="115"/>
      <c r="AU75" s="115"/>
      <c r="AV75" s="115"/>
      <c r="AW75" s="115">
        <v>0</v>
      </c>
      <c r="AX75" s="115"/>
      <c r="AY75" s="115"/>
      <c r="AZ75" s="115"/>
      <c r="BA75" s="115"/>
      <c r="BB75" s="115"/>
      <c r="BC75" s="115"/>
      <c r="BD75" s="115"/>
      <c r="BE75" s="115">
        <f t="shared" si="0"/>
        <v>17</v>
      </c>
      <c r="BF75" s="115"/>
      <c r="BG75" s="115"/>
      <c r="BH75" s="115"/>
      <c r="BI75" s="115"/>
      <c r="BJ75" s="115"/>
      <c r="BK75" s="115"/>
      <c r="BL75" s="115"/>
    </row>
    <row r="76" spans="1:79" ht="12.75" customHeight="1" x14ac:dyDescent="0.2">
      <c r="A76" s="75">
        <v>0</v>
      </c>
      <c r="B76" s="75"/>
      <c r="C76" s="75"/>
      <c r="D76" s="75"/>
      <c r="E76" s="75"/>
      <c r="F76" s="75"/>
      <c r="G76" s="78" t="s">
        <v>89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94" t="s">
        <v>66</v>
      </c>
      <c r="AA76" s="94"/>
      <c r="AB76" s="94"/>
      <c r="AC76" s="94"/>
      <c r="AD76" s="94"/>
      <c r="AE76" s="94" t="s">
        <v>81</v>
      </c>
      <c r="AF76" s="94"/>
      <c r="AG76" s="94"/>
      <c r="AH76" s="94"/>
      <c r="AI76" s="94"/>
      <c r="AJ76" s="94"/>
      <c r="AK76" s="94"/>
      <c r="AL76" s="94"/>
      <c r="AM76" s="94"/>
      <c r="AN76" s="116"/>
      <c r="AO76" s="115">
        <v>6</v>
      </c>
      <c r="AP76" s="115"/>
      <c r="AQ76" s="115"/>
      <c r="AR76" s="115"/>
      <c r="AS76" s="115"/>
      <c r="AT76" s="115"/>
      <c r="AU76" s="115"/>
      <c r="AV76" s="115"/>
      <c r="AW76" s="115">
        <v>0</v>
      </c>
      <c r="AX76" s="115"/>
      <c r="AY76" s="115"/>
      <c r="AZ76" s="115"/>
      <c r="BA76" s="115"/>
      <c r="BB76" s="115"/>
      <c r="BC76" s="115"/>
      <c r="BD76" s="115"/>
      <c r="BE76" s="115">
        <f t="shared" si="0"/>
        <v>6</v>
      </c>
      <c r="BF76" s="115"/>
      <c r="BG76" s="115"/>
      <c r="BH76" s="115"/>
      <c r="BI76" s="115"/>
      <c r="BJ76" s="115"/>
      <c r="BK76" s="115"/>
      <c r="BL76" s="115"/>
    </row>
    <row r="77" spans="1:79" ht="12.75" customHeight="1" x14ac:dyDescent="0.2">
      <c r="A77" s="75">
        <v>0</v>
      </c>
      <c r="B77" s="75"/>
      <c r="C77" s="75"/>
      <c r="D77" s="75"/>
      <c r="E77" s="75"/>
      <c r="F77" s="75"/>
      <c r="G77" s="78" t="s">
        <v>90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94" t="s">
        <v>66</v>
      </c>
      <c r="AA77" s="94"/>
      <c r="AB77" s="94"/>
      <c r="AC77" s="94"/>
      <c r="AD77" s="94"/>
      <c r="AE77" s="94" t="s">
        <v>81</v>
      </c>
      <c r="AF77" s="94"/>
      <c r="AG77" s="94"/>
      <c r="AH77" s="94"/>
      <c r="AI77" s="94"/>
      <c r="AJ77" s="94"/>
      <c r="AK77" s="94"/>
      <c r="AL77" s="94"/>
      <c r="AM77" s="94"/>
      <c r="AN77" s="116"/>
      <c r="AO77" s="115">
        <v>96</v>
      </c>
      <c r="AP77" s="115"/>
      <c r="AQ77" s="115"/>
      <c r="AR77" s="115"/>
      <c r="AS77" s="115"/>
      <c r="AT77" s="115"/>
      <c r="AU77" s="115"/>
      <c r="AV77" s="115"/>
      <c r="AW77" s="115">
        <v>0</v>
      </c>
      <c r="AX77" s="115"/>
      <c r="AY77" s="115"/>
      <c r="AZ77" s="115"/>
      <c r="BA77" s="115"/>
      <c r="BB77" s="115"/>
      <c r="BC77" s="115"/>
      <c r="BD77" s="115"/>
      <c r="BE77" s="115">
        <f t="shared" si="0"/>
        <v>96</v>
      </c>
      <c r="BF77" s="115"/>
      <c r="BG77" s="115"/>
      <c r="BH77" s="115"/>
      <c r="BI77" s="115"/>
      <c r="BJ77" s="115"/>
      <c r="BK77" s="115"/>
      <c r="BL77" s="115"/>
    </row>
    <row r="78" spans="1:79" ht="21.75" customHeight="1" x14ac:dyDescent="0.2">
      <c r="A78" s="75">
        <v>0</v>
      </c>
      <c r="B78" s="75"/>
      <c r="C78" s="75"/>
      <c r="D78" s="75"/>
      <c r="E78" s="75"/>
      <c r="F78" s="75"/>
      <c r="G78" s="78" t="s">
        <v>141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94" t="s">
        <v>78</v>
      </c>
      <c r="AA78" s="94"/>
      <c r="AB78" s="94"/>
      <c r="AC78" s="94"/>
      <c r="AD78" s="94"/>
      <c r="AE78" s="94" t="s">
        <v>79</v>
      </c>
      <c r="AF78" s="94"/>
      <c r="AG78" s="94"/>
      <c r="AH78" s="94"/>
      <c r="AI78" s="94"/>
      <c r="AJ78" s="94"/>
      <c r="AK78" s="94"/>
      <c r="AL78" s="94"/>
      <c r="AM78" s="94"/>
      <c r="AN78" s="116"/>
      <c r="AO78" s="95">
        <v>23200484</v>
      </c>
      <c r="AP78" s="95"/>
      <c r="AQ78" s="95"/>
      <c r="AR78" s="95"/>
      <c r="AS78" s="95"/>
      <c r="AT78" s="95"/>
      <c r="AU78" s="95"/>
      <c r="AV78" s="95"/>
      <c r="AW78" s="95">
        <v>1045000</v>
      </c>
      <c r="AX78" s="95"/>
      <c r="AY78" s="95"/>
      <c r="AZ78" s="95"/>
      <c r="BA78" s="95"/>
      <c r="BB78" s="95"/>
      <c r="BC78" s="95"/>
      <c r="BD78" s="95"/>
      <c r="BE78" s="95">
        <f t="shared" si="0"/>
        <v>24245484</v>
      </c>
      <c r="BF78" s="95"/>
      <c r="BG78" s="95"/>
      <c r="BH78" s="95"/>
      <c r="BI78" s="95"/>
      <c r="BJ78" s="95"/>
      <c r="BK78" s="95"/>
      <c r="BL78" s="95"/>
    </row>
    <row r="79" spans="1:79" ht="12.75" customHeight="1" x14ac:dyDescent="0.2">
      <c r="A79" s="75">
        <v>0</v>
      </c>
      <c r="B79" s="75"/>
      <c r="C79" s="75"/>
      <c r="D79" s="75"/>
      <c r="E79" s="75"/>
      <c r="F79" s="75"/>
      <c r="G79" s="78" t="s">
        <v>111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94" t="s">
        <v>78</v>
      </c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116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</row>
    <row r="80" spans="1:79" ht="48.75" customHeight="1" x14ac:dyDescent="0.2">
      <c r="A80" s="75">
        <v>0</v>
      </c>
      <c r="B80" s="75"/>
      <c r="C80" s="75"/>
      <c r="D80" s="75"/>
      <c r="E80" s="75"/>
      <c r="F80" s="75"/>
      <c r="G80" s="78" t="s">
        <v>91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94" t="s">
        <v>78</v>
      </c>
      <c r="AA80" s="94"/>
      <c r="AB80" s="94"/>
      <c r="AC80" s="94"/>
      <c r="AD80" s="94"/>
      <c r="AE80" s="117" t="s">
        <v>126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115">
        <v>0</v>
      </c>
      <c r="AP80" s="115"/>
      <c r="AQ80" s="115"/>
      <c r="AR80" s="115"/>
      <c r="AS80" s="115"/>
      <c r="AT80" s="115"/>
      <c r="AU80" s="115"/>
      <c r="AV80" s="115"/>
      <c r="AW80" s="95">
        <v>300</v>
      </c>
      <c r="AX80" s="95"/>
      <c r="AY80" s="95"/>
      <c r="AZ80" s="95"/>
      <c r="BA80" s="95"/>
      <c r="BB80" s="95"/>
      <c r="BC80" s="95"/>
      <c r="BD80" s="95"/>
      <c r="BE80" s="95">
        <f t="shared" si="0"/>
        <v>300</v>
      </c>
      <c r="BF80" s="95"/>
      <c r="BG80" s="95"/>
      <c r="BH80" s="95"/>
      <c r="BI80" s="95"/>
      <c r="BJ80" s="95"/>
      <c r="BK80" s="95"/>
      <c r="BL80" s="95"/>
    </row>
    <row r="81" spans="1:64" ht="48" customHeight="1" x14ac:dyDescent="0.2">
      <c r="A81" s="75">
        <v>0</v>
      </c>
      <c r="B81" s="75"/>
      <c r="C81" s="75"/>
      <c r="D81" s="75"/>
      <c r="E81" s="75"/>
      <c r="F81" s="75"/>
      <c r="G81" s="78" t="s">
        <v>127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94" t="s">
        <v>78</v>
      </c>
      <c r="AA81" s="94"/>
      <c r="AB81" s="94"/>
      <c r="AC81" s="94"/>
      <c r="AD81" s="94"/>
      <c r="AE81" s="117" t="s">
        <v>128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115">
        <v>0</v>
      </c>
      <c r="AP81" s="115"/>
      <c r="AQ81" s="115"/>
      <c r="AR81" s="115"/>
      <c r="AS81" s="115"/>
      <c r="AT81" s="115"/>
      <c r="AU81" s="115"/>
      <c r="AV81" s="115"/>
      <c r="AW81" s="95">
        <v>190</v>
      </c>
      <c r="AX81" s="95"/>
      <c r="AY81" s="95"/>
      <c r="AZ81" s="95"/>
      <c r="BA81" s="95"/>
      <c r="BB81" s="95"/>
      <c r="BC81" s="95"/>
      <c r="BD81" s="95"/>
      <c r="BE81" s="95">
        <f t="shared" si="0"/>
        <v>190</v>
      </c>
      <c r="BF81" s="95"/>
      <c r="BG81" s="95"/>
      <c r="BH81" s="95"/>
      <c r="BI81" s="95"/>
      <c r="BJ81" s="95"/>
      <c r="BK81" s="95"/>
      <c r="BL81" s="95"/>
    </row>
    <row r="82" spans="1:64" ht="48" customHeight="1" x14ac:dyDescent="0.2">
      <c r="A82" s="75">
        <v>0</v>
      </c>
      <c r="B82" s="75"/>
      <c r="C82" s="75"/>
      <c r="D82" s="75"/>
      <c r="E82" s="75"/>
      <c r="F82" s="75"/>
      <c r="G82" s="78" t="s">
        <v>92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94" t="s">
        <v>78</v>
      </c>
      <c r="AA82" s="94"/>
      <c r="AB82" s="94"/>
      <c r="AC82" s="94"/>
      <c r="AD82" s="94"/>
      <c r="AE82" s="117" t="s">
        <v>129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115">
        <v>0</v>
      </c>
      <c r="AP82" s="115"/>
      <c r="AQ82" s="115"/>
      <c r="AR82" s="115"/>
      <c r="AS82" s="115"/>
      <c r="AT82" s="115"/>
      <c r="AU82" s="115"/>
      <c r="AV82" s="115"/>
      <c r="AW82" s="95">
        <v>220</v>
      </c>
      <c r="AX82" s="95"/>
      <c r="AY82" s="95"/>
      <c r="AZ82" s="95"/>
      <c r="BA82" s="95"/>
      <c r="BB82" s="95"/>
      <c r="BC82" s="95"/>
      <c r="BD82" s="95"/>
      <c r="BE82" s="95">
        <v>220</v>
      </c>
      <c r="BF82" s="95"/>
      <c r="BG82" s="95"/>
      <c r="BH82" s="95"/>
      <c r="BI82" s="95"/>
      <c r="BJ82" s="95"/>
      <c r="BK82" s="95"/>
      <c r="BL82" s="95"/>
    </row>
    <row r="83" spans="1:64" ht="47.25" customHeight="1" x14ac:dyDescent="0.2">
      <c r="A83" s="75">
        <v>0</v>
      </c>
      <c r="B83" s="75"/>
      <c r="C83" s="75"/>
      <c r="D83" s="75"/>
      <c r="E83" s="75"/>
      <c r="F83" s="75"/>
      <c r="G83" s="78" t="s">
        <v>93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94" t="s">
        <v>78</v>
      </c>
      <c r="AA83" s="94"/>
      <c r="AB83" s="94"/>
      <c r="AC83" s="94"/>
      <c r="AD83" s="94"/>
      <c r="AE83" s="117" t="s">
        <v>130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115">
        <v>0</v>
      </c>
      <c r="AP83" s="115"/>
      <c r="AQ83" s="115"/>
      <c r="AR83" s="115"/>
      <c r="AS83" s="115"/>
      <c r="AT83" s="115"/>
      <c r="AU83" s="115"/>
      <c r="AV83" s="115"/>
      <c r="AW83" s="95">
        <v>220</v>
      </c>
      <c r="AX83" s="95"/>
      <c r="AY83" s="95"/>
      <c r="AZ83" s="95"/>
      <c r="BA83" s="95"/>
      <c r="BB83" s="95"/>
      <c r="BC83" s="95"/>
      <c r="BD83" s="95"/>
      <c r="BE83" s="95">
        <v>220</v>
      </c>
      <c r="BF83" s="95"/>
      <c r="BG83" s="95"/>
      <c r="BH83" s="95"/>
      <c r="BI83" s="95"/>
      <c r="BJ83" s="95"/>
      <c r="BK83" s="95"/>
      <c r="BL83" s="95"/>
    </row>
    <row r="84" spans="1:64" ht="29.25" customHeight="1" x14ac:dyDescent="0.2">
      <c r="A84" s="46"/>
      <c r="B84" s="47"/>
      <c r="C84" s="47"/>
      <c r="D84" s="47"/>
      <c r="E84" s="47"/>
      <c r="F84" s="48"/>
      <c r="G84" s="78" t="s">
        <v>119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116" t="s">
        <v>78</v>
      </c>
      <c r="AA84" s="47"/>
      <c r="AB84" s="47"/>
      <c r="AC84" s="47"/>
      <c r="AD84" s="48"/>
      <c r="AE84" s="116" t="s">
        <v>116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126">
        <v>0</v>
      </c>
      <c r="AP84" s="47"/>
      <c r="AQ84" s="47"/>
      <c r="AR84" s="47"/>
      <c r="AS84" s="47"/>
      <c r="AT84" s="47"/>
      <c r="AU84" s="47"/>
      <c r="AV84" s="48"/>
      <c r="AW84" s="123">
        <v>705000</v>
      </c>
      <c r="AX84" s="47"/>
      <c r="AY84" s="47"/>
      <c r="AZ84" s="47"/>
      <c r="BA84" s="47"/>
      <c r="BB84" s="47"/>
      <c r="BC84" s="47"/>
      <c r="BD84" s="48"/>
      <c r="BE84" s="123">
        <f>AO84+AW84</f>
        <v>705000</v>
      </c>
      <c r="BF84" s="47"/>
      <c r="BG84" s="47"/>
      <c r="BH84" s="47"/>
      <c r="BI84" s="47"/>
      <c r="BJ84" s="47"/>
      <c r="BK84" s="47"/>
      <c r="BL84" s="48"/>
    </row>
    <row r="85" spans="1:64" ht="42.75" customHeight="1" x14ac:dyDescent="0.2">
      <c r="A85" s="46"/>
      <c r="B85" s="47"/>
      <c r="C85" s="47"/>
      <c r="D85" s="47"/>
      <c r="E85" s="47"/>
      <c r="F85" s="48"/>
      <c r="G85" s="78" t="s">
        <v>120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116" t="s">
        <v>78</v>
      </c>
      <c r="AA85" s="47"/>
      <c r="AB85" s="47"/>
      <c r="AC85" s="47"/>
      <c r="AD85" s="48"/>
      <c r="AE85" s="116" t="s">
        <v>116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126">
        <v>0</v>
      </c>
      <c r="AP85" s="47"/>
      <c r="AQ85" s="47"/>
      <c r="AR85" s="47"/>
      <c r="AS85" s="47"/>
      <c r="AT85" s="47"/>
      <c r="AU85" s="47"/>
      <c r="AV85" s="48"/>
      <c r="AW85" s="123">
        <v>159400</v>
      </c>
      <c r="AX85" s="47"/>
      <c r="AY85" s="47"/>
      <c r="AZ85" s="47"/>
      <c r="BA85" s="47"/>
      <c r="BB85" s="47"/>
      <c r="BC85" s="47"/>
      <c r="BD85" s="48"/>
      <c r="BE85" s="123">
        <f>AO85+AW85</f>
        <v>159400</v>
      </c>
      <c r="BF85" s="47"/>
      <c r="BG85" s="47"/>
      <c r="BH85" s="47"/>
      <c r="BI85" s="47"/>
      <c r="BJ85" s="47"/>
      <c r="BK85" s="47"/>
      <c r="BL85" s="48"/>
    </row>
    <row r="86" spans="1:64" ht="42.75" customHeight="1" x14ac:dyDescent="0.2">
      <c r="A86" s="46"/>
      <c r="B86" s="47"/>
      <c r="C86" s="47"/>
      <c r="D86" s="47"/>
      <c r="E86" s="47"/>
      <c r="F86" s="48"/>
      <c r="G86" s="78" t="s">
        <v>121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16" t="s">
        <v>78</v>
      </c>
      <c r="AA86" s="47"/>
      <c r="AB86" s="47"/>
      <c r="AC86" s="47"/>
      <c r="AD86" s="48"/>
      <c r="AE86" s="116" t="s">
        <v>116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126">
        <v>0</v>
      </c>
      <c r="AP86" s="47"/>
      <c r="AQ86" s="47"/>
      <c r="AR86" s="47"/>
      <c r="AS86" s="47"/>
      <c r="AT86" s="47"/>
      <c r="AU86" s="47"/>
      <c r="AV86" s="48"/>
      <c r="AW86" s="123">
        <v>84800</v>
      </c>
      <c r="AX86" s="47"/>
      <c r="AY86" s="47"/>
      <c r="AZ86" s="47"/>
      <c r="BA86" s="47"/>
      <c r="BB86" s="47"/>
      <c r="BC86" s="47"/>
      <c r="BD86" s="48"/>
      <c r="BE86" s="123">
        <f>AO86+AW86</f>
        <v>84800</v>
      </c>
      <c r="BF86" s="47"/>
      <c r="BG86" s="47"/>
      <c r="BH86" s="47"/>
      <c r="BI86" s="47"/>
      <c r="BJ86" s="47"/>
      <c r="BK86" s="47"/>
      <c r="BL86" s="48"/>
    </row>
    <row r="87" spans="1:64" ht="42.75" customHeight="1" x14ac:dyDescent="0.2">
      <c r="A87" s="46"/>
      <c r="B87" s="47"/>
      <c r="C87" s="47"/>
      <c r="D87" s="47"/>
      <c r="E87" s="47"/>
      <c r="F87" s="48"/>
      <c r="G87" s="78" t="s">
        <v>142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116" t="s">
        <v>78</v>
      </c>
      <c r="AA87" s="47"/>
      <c r="AB87" s="47"/>
      <c r="AC87" s="47"/>
      <c r="AD87" s="48"/>
      <c r="AE87" s="116" t="s">
        <v>116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126">
        <v>0</v>
      </c>
      <c r="AP87" s="47"/>
      <c r="AQ87" s="47"/>
      <c r="AR87" s="47"/>
      <c r="AS87" s="47"/>
      <c r="AT87" s="47"/>
      <c r="AU87" s="47"/>
      <c r="AV87" s="48"/>
      <c r="AW87" s="123">
        <v>13800</v>
      </c>
      <c r="AX87" s="47"/>
      <c r="AY87" s="47"/>
      <c r="AZ87" s="47"/>
      <c r="BA87" s="47"/>
      <c r="BB87" s="47"/>
      <c r="BC87" s="47"/>
      <c r="BD87" s="48"/>
      <c r="BE87" s="123">
        <f t="shared" ref="BE87" si="1">AO87+AW87</f>
        <v>13800</v>
      </c>
      <c r="BF87" s="47"/>
      <c r="BG87" s="47"/>
      <c r="BH87" s="47"/>
      <c r="BI87" s="47"/>
      <c r="BJ87" s="47"/>
      <c r="BK87" s="47"/>
      <c r="BL87" s="48"/>
    </row>
    <row r="88" spans="1:64" ht="18" customHeight="1" x14ac:dyDescent="0.2">
      <c r="A88" s="46"/>
      <c r="B88" s="47"/>
      <c r="C88" s="47"/>
      <c r="D88" s="47"/>
      <c r="E88" s="47"/>
      <c r="F88" s="48"/>
      <c r="G88" s="78" t="s">
        <v>144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16" t="s">
        <v>78</v>
      </c>
      <c r="AA88" s="47"/>
      <c r="AB88" s="47"/>
      <c r="AC88" s="47"/>
      <c r="AD88" s="48"/>
      <c r="AE88" s="116" t="s">
        <v>116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126">
        <v>0</v>
      </c>
      <c r="AP88" s="47"/>
      <c r="AQ88" s="47"/>
      <c r="AR88" s="47"/>
      <c r="AS88" s="47"/>
      <c r="AT88" s="47"/>
      <c r="AU88" s="47"/>
      <c r="AV88" s="48"/>
      <c r="AW88" s="123">
        <v>82000</v>
      </c>
      <c r="AX88" s="47"/>
      <c r="AY88" s="47"/>
      <c r="AZ88" s="47"/>
      <c r="BA88" s="47"/>
      <c r="BB88" s="47"/>
      <c r="BC88" s="47"/>
      <c r="BD88" s="48"/>
      <c r="BE88" s="123">
        <f t="shared" ref="BE88" si="2">AO88+AW88</f>
        <v>82000</v>
      </c>
      <c r="BF88" s="47"/>
      <c r="BG88" s="47"/>
      <c r="BH88" s="47"/>
      <c r="BI88" s="47"/>
      <c r="BJ88" s="47"/>
      <c r="BK88" s="47"/>
      <c r="BL88" s="48"/>
    </row>
    <row r="89" spans="1:64" ht="60" customHeight="1" x14ac:dyDescent="0.2">
      <c r="A89" s="46"/>
      <c r="B89" s="47"/>
      <c r="C89" s="47"/>
      <c r="D89" s="47"/>
      <c r="E89" s="47"/>
      <c r="F89" s="48"/>
      <c r="G89" s="78" t="s">
        <v>138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116" t="s">
        <v>78</v>
      </c>
      <c r="AA89" s="47"/>
      <c r="AB89" s="47"/>
      <c r="AC89" s="47"/>
      <c r="AD89" s="48"/>
      <c r="AE89" s="116" t="s">
        <v>133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123">
        <v>30000</v>
      </c>
      <c r="AP89" s="133"/>
      <c r="AQ89" s="133"/>
      <c r="AR89" s="133"/>
      <c r="AS89" s="133"/>
      <c r="AT89" s="133"/>
      <c r="AU89" s="133"/>
      <c r="AV89" s="134"/>
      <c r="AW89" s="126">
        <v>0</v>
      </c>
      <c r="AX89" s="131"/>
      <c r="AY89" s="131"/>
      <c r="AZ89" s="131"/>
      <c r="BA89" s="131"/>
      <c r="BB89" s="131"/>
      <c r="BC89" s="131"/>
      <c r="BD89" s="132"/>
      <c r="BE89" s="123">
        <f>AO89+AW89</f>
        <v>30000</v>
      </c>
      <c r="BF89" s="47"/>
      <c r="BG89" s="47"/>
      <c r="BH89" s="47"/>
      <c r="BI89" s="47"/>
      <c r="BJ89" s="47"/>
      <c r="BK89" s="47"/>
      <c r="BL89" s="48"/>
    </row>
    <row r="90" spans="1:64" s="4" customFormat="1" ht="12.75" customHeight="1" x14ac:dyDescent="0.2">
      <c r="A90" s="96">
        <v>2</v>
      </c>
      <c r="B90" s="96"/>
      <c r="C90" s="96"/>
      <c r="D90" s="96"/>
      <c r="E90" s="96"/>
      <c r="F90" s="96"/>
      <c r="G90" s="97" t="s">
        <v>67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113"/>
      <c r="AA90" s="113"/>
      <c r="AB90" s="113"/>
      <c r="AC90" s="113"/>
      <c r="AD90" s="113"/>
      <c r="AE90" s="120"/>
      <c r="AF90" s="121"/>
      <c r="AG90" s="121"/>
      <c r="AH90" s="121"/>
      <c r="AI90" s="121"/>
      <c r="AJ90" s="121"/>
      <c r="AK90" s="121"/>
      <c r="AL90" s="121"/>
      <c r="AM90" s="121"/>
      <c r="AN90" s="122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ht="58.5" customHeight="1" x14ac:dyDescent="0.2">
      <c r="A91" s="75">
        <v>0</v>
      </c>
      <c r="B91" s="75"/>
      <c r="C91" s="75"/>
      <c r="D91" s="75"/>
      <c r="E91" s="75"/>
      <c r="F91" s="75"/>
      <c r="G91" s="78" t="s">
        <v>112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94" t="s">
        <v>94</v>
      </c>
      <c r="AA91" s="94"/>
      <c r="AB91" s="94"/>
      <c r="AC91" s="94"/>
      <c r="AD91" s="94"/>
      <c r="AE91" s="117" t="s">
        <v>131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115">
        <v>865</v>
      </c>
      <c r="AP91" s="115"/>
      <c r="AQ91" s="115"/>
      <c r="AR91" s="115"/>
      <c r="AS91" s="115"/>
      <c r="AT91" s="115"/>
      <c r="AU91" s="115"/>
      <c r="AV91" s="115"/>
      <c r="AW91" s="115">
        <v>0</v>
      </c>
      <c r="AX91" s="115"/>
      <c r="AY91" s="115"/>
      <c r="AZ91" s="115"/>
      <c r="BA91" s="115"/>
      <c r="BB91" s="115"/>
      <c r="BC91" s="115"/>
      <c r="BD91" s="115"/>
      <c r="BE91" s="115">
        <f>AO91+AW91</f>
        <v>865</v>
      </c>
      <c r="BF91" s="115"/>
      <c r="BG91" s="115"/>
      <c r="BH91" s="115"/>
      <c r="BI91" s="115"/>
      <c r="BJ91" s="115"/>
      <c r="BK91" s="115"/>
      <c r="BL91" s="115"/>
    </row>
    <row r="92" spans="1:64" ht="55.5" customHeight="1" x14ac:dyDescent="0.2">
      <c r="A92" s="75">
        <v>0</v>
      </c>
      <c r="B92" s="75"/>
      <c r="C92" s="75"/>
      <c r="D92" s="75"/>
      <c r="E92" s="75"/>
      <c r="F92" s="75"/>
      <c r="G92" s="78" t="s">
        <v>95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94" t="s">
        <v>94</v>
      </c>
      <c r="AA92" s="94"/>
      <c r="AB92" s="94"/>
      <c r="AC92" s="94"/>
      <c r="AD92" s="94"/>
      <c r="AE92" s="117" t="s">
        <v>131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115">
        <v>710</v>
      </c>
      <c r="AP92" s="115"/>
      <c r="AQ92" s="115"/>
      <c r="AR92" s="115"/>
      <c r="AS92" s="115"/>
      <c r="AT92" s="115"/>
      <c r="AU92" s="115"/>
      <c r="AV92" s="115"/>
      <c r="AW92" s="115">
        <v>0</v>
      </c>
      <c r="AX92" s="115"/>
      <c r="AY92" s="115"/>
      <c r="AZ92" s="115"/>
      <c r="BA92" s="115"/>
      <c r="BB92" s="115"/>
      <c r="BC92" s="115"/>
      <c r="BD92" s="115"/>
      <c r="BE92" s="115">
        <f>AO92+AW92</f>
        <v>710</v>
      </c>
      <c r="BF92" s="115"/>
      <c r="BG92" s="115"/>
      <c r="BH92" s="115"/>
      <c r="BI92" s="115"/>
      <c r="BJ92" s="115"/>
      <c r="BK92" s="115"/>
      <c r="BL92" s="115"/>
    </row>
    <row r="93" spans="1:64" ht="67.5" customHeight="1" x14ac:dyDescent="0.2">
      <c r="A93" s="75">
        <v>0</v>
      </c>
      <c r="B93" s="75"/>
      <c r="C93" s="75"/>
      <c r="D93" s="75"/>
      <c r="E93" s="75"/>
      <c r="F93" s="75"/>
      <c r="G93" s="78" t="s">
        <v>96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94" t="s">
        <v>94</v>
      </c>
      <c r="AA93" s="94"/>
      <c r="AB93" s="94"/>
      <c r="AC93" s="94"/>
      <c r="AD93" s="94"/>
      <c r="AE93" s="117" t="s">
        <v>131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115">
        <v>155</v>
      </c>
      <c r="AP93" s="115"/>
      <c r="AQ93" s="115"/>
      <c r="AR93" s="115"/>
      <c r="AS93" s="115"/>
      <c r="AT93" s="115"/>
      <c r="AU93" s="115"/>
      <c r="AV93" s="115"/>
      <c r="AW93" s="115">
        <v>0</v>
      </c>
      <c r="AX93" s="115"/>
      <c r="AY93" s="115"/>
      <c r="AZ93" s="115"/>
      <c r="BA93" s="115"/>
      <c r="BB93" s="115"/>
      <c r="BC93" s="115"/>
      <c r="BD93" s="115"/>
      <c r="BE93" s="115">
        <f>AO93+AW93</f>
        <v>155</v>
      </c>
      <c r="BF93" s="115"/>
      <c r="BG93" s="115"/>
      <c r="BH93" s="115"/>
      <c r="BI93" s="115"/>
      <c r="BJ93" s="115"/>
      <c r="BK93" s="115"/>
      <c r="BL93" s="115"/>
    </row>
    <row r="94" spans="1:64" ht="54.75" customHeight="1" x14ac:dyDescent="0.2">
      <c r="A94" s="75">
        <v>0</v>
      </c>
      <c r="B94" s="75"/>
      <c r="C94" s="75"/>
      <c r="D94" s="75"/>
      <c r="E94" s="75"/>
      <c r="F94" s="75"/>
      <c r="G94" s="78" t="s">
        <v>113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94" t="s">
        <v>94</v>
      </c>
      <c r="AA94" s="94"/>
      <c r="AB94" s="94"/>
      <c r="AC94" s="94"/>
      <c r="AD94" s="94"/>
      <c r="AE94" s="117" t="s">
        <v>131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115">
        <v>220</v>
      </c>
      <c r="AP94" s="115"/>
      <c r="AQ94" s="115"/>
      <c r="AR94" s="115"/>
      <c r="AS94" s="115"/>
      <c r="AT94" s="115"/>
      <c r="AU94" s="115"/>
      <c r="AV94" s="115"/>
      <c r="AW94" s="115">
        <v>0</v>
      </c>
      <c r="AX94" s="115"/>
      <c r="AY94" s="115"/>
      <c r="AZ94" s="115"/>
      <c r="BA94" s="115"/>
      <c r="BB94" s="115"/>
      <c r="BC94" s="115"/>
      <c r="BD94" s="115"/>
      <c r="BE94" s="115">
        <f>AO94+AW94</f>
        <v>220</v>
      </c>
      <c r="BF94" s="115"/>
      <c r="BG94" s="115"/>
      <c r="BH94" s="115"/>
      <c r="BI94" s="115"/>
      <c r="BJ94" s="115"/>
      <c r="BK94" s="115"/>
      <c r="BL94" s="115"/>
    </row>
    <row r="95" spans="1:64" ht="60" customHeight="1" x14ac:dyDescent="0.2">
      <c r="A95" s="46"/>
      <c r="B95" s="47"/>
      <c r="C95" s="47"/>
      <c r="D95" s="47"/>
      <c r="E95" s="47"/>
      <c r="F95" s="48"/>
      <c r="G95" s="78" t="s">
        <v>139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30"/>
      <c r="Z95" s="116" t="s">
        <v>118</v>
      </c>
      <c r="AA95" s="47"/>
      <c r="AB95" s="47"/>
      <c r="AC95" s="47"/>
      <c r="AD95" s="48"/>
      <c r="AE95" s="116" t="s">
        <v>136</v>
      </c>
      <c r="AF95" s="47"/>
      <c r="AG95" s="47"/>
      <c r="AH95" s="47"/>
      <c r="AI95" s="47"/>
      <c r="AJ95" s="47"/>
      <c r="AK95" s="47"/>
      <c r="AL95" s="47"/>
      <c r="AM95" s="47"/>
      <c r="AN95" s="48"/>
      <c r="AO95" s="126">
        <v>1</v>
      </c>
      <c r="AP95" s="131"/>
      <c r="AQ95" s="131"/>
      <c r="AR95" s="131"/>
      <c r="AS95" s="131"/>
      <c r="AT95" s="131"/>
      <c r="AU95" s="131"/>
      <c r="AV95" s="132"/>
      <c r="AW95" s="126">
        <v>0</v>
      </c>
      <c r="AX95" s="131"/>
      <c r="AY95" s="131"/>
      <c r="AZ95" s="131"/>
      <c r="BA95" s="131"/>
      <c r="BB95" s="131"/>
      <c r="BC95" s="131"/>
      <c r="BD95" s="132"/>
      <c r="BE95" s="126">
        <f>AO95+AW95</f>
        <v>1</v>
      </c>
      <c r="BF95" s="131"/>
      <c r="BG95" s="131"/>
      <c r="BH95" s="131"/>
      <c r="BI95" s="131"/>
      <c r="BJ95" s="131"/>
      <c r="BK95" s="131"/>
      <c r="BL95" s="132"/>
    </row>
    <row r="96" spans="1:64" ht="20.25" customHeight="1" x14ac:dyDescent="0.2">
      <c r="A96" s="46"/>
      <c r="B96" s="47"/>
      <c r="C96" s="47"/>
      <c r="D96" s="47"/>
      <c r="E96" s="47"/>
      <c r="F96" s="48"/>
      <c r="G96" s="78" t="s">
        <v>122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30"/>
      <c r="Z96" s="116" t="s">
        <v>78</v>
      </c>
      <c r="AA96" s="47"/>
      <c r="AB96" s="47"/>
      <c r="AC96" s="47"/>
      <c r="AD96" s="48"/>
      <c r="AE96" s="117" t="s">
        <v>117</v>
      </c>
      <c r="AF96" s="151"/>
      <c r="AG96" s="151"/>
      <c r="AH96" s="151"/>
      <c r="AI96" s="151"/>
      <c r="AJ96" s="151"/>
      <c r="AK96" s="151"/>
      <c r="AL96" s="151"/>
      <c r="AM96" s="151"/>
      <c r="AN96" s="152"/>
      <c r="AO96" s="126">
        <v>0</v>
      </c>
      <c r="AP96" s="47"/>
      <c r="AQ96" s="47"/>
      <c r="AR96" s="47"/>
      <c r="AS96" s="47"/>
      <c r="AT96" s="47"/>
      <c r="AU96" s="47"/>
      <c r="AV96" s="48"/>
      <c r="AW96" s="126">
        <v>3</v>
      </c>
      <c r="AX96" s="47"/>
      <c r="AY96" s="47"/>
      <c r="AZ96" s="47"/>
      <c r="BA96" s="47"/>
      <c r="BB96" s="47"/>
      <c r="BC96" s="47"/>
      <c r="BD96" s="48"/>
      <c r="BE96" s="126">
        <v>3</v>
      </c>
      <c r="BF96" s="47"/>
      <c r="BG96" s="47"/>
      <c r="BH96" s="47"/>
      <c r="BI96" s="47"/>
      <c r="BJ96" s="47"/>
      <c r="BK96" s="47"/>
      <c r="BL96" s="48"/>
    </row>
    <row r="97" spans="1:64" s="4" customFormat="1" ht="12.75" customHeight="1" x14ac:dyDescent="0.2">
      <c r="A97" s="96">
        <v>3</v>
      </c>
      <c r="B97" s="96"/>
      <c r="C97" s="96"/>
      <c r="D97" s="96"/>
      <c r="E97" s="96"/>
      <c r="F97" s="96"/>
      <c r="G97" s="97" t="s">
        <v>68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113"/>
      <c r="AA97" s="113"/>
      <c r="AB97" s="113"/>
      <c r="AC97" s="113"/>
      <c r="AD97" s="113"/>
      <c r="AE97" s="120"/>
      <c r="AF97" s="121"/>
      <c r="AG97" s="121"/>
      <c r="AH97" s="121"/>
      <c r="AI97" s="121"/>
      <c r="AJ97" s="121"/>
      <c r="AK97" s="121"/>
      <c r="AL97" s="121"/>
      <c r="AM97" s="121"/>
      <c r="AN97" s="122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</row>
    <row r="98" spans="1:64" ht="12.75" customHeight="1" x14ac:dyDescent="0.2">
      <c r="A98" s="75">
        <v>0</v>
      </c>
      <c r="B98" s="75"/>
      <c r="C98" s="75"/>
      <c r="D98" s="75"/>
      <c r="E98" s="75"/>
      <c r="F98" s="75"/>
      <c r="G98" s="78" t="s">
        <v>97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94" t="s">
        <v>94</v>
      </c>
      <c r="AA98" s="94"/>
      <c r="AB98" s="94"/>
      <c r="AC98" s="94"/>
      <c r="AD98" s="94"/>
      <c r="AE98" s="117" t="s">
        <v>98</v>
      </c>
      <c r="AF98" s="118"/>
      <c r="AG98" s="118"/>
      <c r="AH98" s="118"/>
      <c r="AI98" s="118"/>
      <c r="AJ98" s="118"/>
      <c r="AK98" s="118"/>
      <c r="AL98" s="118"/>
      <c r="AM98" s="118"/>
      <c r="AN98" s="119"/>
      <c r="AO98" s="115">
        <f>AO91/BE73</f>
        <v>5.6535947712418304</v>
      </c>
      <c r="AP98" s="115"/>
      <c r="AQ98" s="115"/>
      <c r="AR98" s="115"/>
      <c r="AS98" s="115"/>
      <c r="AT98" s="115"/>
      <c r="AU98" s="115"/>
      <c r="AV98" s="115"/>
      <c r="AW98" s="126">
        <v>0</v>
      </c>
      <c r="AX98" s="127"/>
      <c r="AY98" s="127"/>
      <c r="AZ98" s="127"/>
      <c r="BA98" s="127"/>
      <c r="BB98" s="127"/>
      <c r="BC98" s="127"/>
      <c r="BD98" s="128"/>
      <c r="BE98" s="126">
        <f t="shared" ref="BE98:BE103" si="3">AO98+AW98</f>
        <v>5.6535947712418304</v>
      </c>
      <c r="BF98" s="127"/>
      <c r="BG98" s="127"/>
      <c r="BH98" s="127"/>
      <c r="BI98" s="127"/>
      <c r="BJ98" s="127"/>
      <c r="BK98" s="127"/>
      <c r="BL98" s="128"/>
    </row>
    <row r="99" spans="1:64" ht="12.75" customHeight="1" x14ac:dyDescent="0.2">
      <c r="A99" s="75">
        <v>0</v>
      </c>
      <c r="B99" s="75"/>
      <c r="C99" s="75"/>
      <c r="D99" s="75"/>
      <c r="E99" s="75"/>
      <c r="F99" s="75"/>
      <c r="G99" s="78" t="s">
        <v>99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94" t="s">
        <v>66</v>
      </c>
      <c r="AA99" s="94"/>
      <c r="AB99" s="94"/>
      <c r="AC99" s="94"/>
      <c r="AD99" s="94"/>
      <c r="AE99" s="117" t="s">
        <v>98</v>
      </c>
      <c r="AF99" s="118"/>
      <c r="AG99" s="118"/>
      <c r="AH99" s="118"/>
      <c r="AI99" s="118"/>
      <c r="AJ99" s="118"/>
      <c r="AK99" s="118"/>
      <c r="AL99" s="118"/>
      <c r="AM99" s="118"/>
      <c r="AN99" s="119"/>
      <c r="AO99" s="95">
        <f>BE73/AO77</f>
        <v>1.59375</v>
      </c>
      <c r="AP99" s="95"/>
      <c r="AQ99" s="95"/>
      <c r="AR99" s="95"/>
      <c r="AS99" s="95"/>
      <c r="AT99" s="95"/>
      <c r="AU99" s="95"/>
      <c r="AV99" s="95"/>
      <c r="AW99" s="115">
        <v>0</v>
      </c>
      <c r="AX99" s="115"/>
      <c r="AY99" s="115"/>
      <c r="AZ99" s="115"/>
      <c r="BA99" s="115"/>
      <c r="BB99" s="115"/>
      <c r="BC99" s="115"/>
      <c r="BD99" s="115"/>
      <c r="BE99" s="95">
        <f t="shared" si="3"/>
        <v>1.59375</v>
      </c>
      <c r="BF99" s="95"/>
      <c r="BG99" s="95"/>
      <c r="BH99" s="95"/>
      <c r="BI99" s="95"/>
      <c r="BJ99" s="95"/>
      <c r="BK99" s="95"/>
      <c r="BL99" s="95"/>
    </row>
    <row r="100" spans="1:64" ht="27.75" customHeight="1" x14ac:dyDescent="0.2">
      <c r="A100" s="75">
        <v>0</v>
      </c>
      <c r="B100" s="75"/>
      <c r="C100" s="75"/>
      <c r="D100" s="75"/>
      <c r="E100" s="75"/>
      <c r="F100" s="75"/>
      <c r="G100" s="78" t="s">
        <v>100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94" t="s">
        <v>78</v>
      </c>
      <c r="AA100" s="94"/>
      <c r="AB100" s="94"/>
      <c r="AC100" s="94"/>
      <c r="AD100" s="94"/>
      <c r="AE100" s="117" t="s">
        <v>98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95">
        <f>AO66/865</f>
        <v>26856.050867052025</v>
      </c>
      <c r="AP100" s="95"/>
      <c r="AQ100" s="95"/>
      <c r="AR100" s="95"/>
      <c r="AS100" s="95"/>
      <c r="AT100" s="95"/>
      <c r="AU100" s="95"/>
      <c r="AV100" s="95"/>
      <c r="AW100" s="123">
        <f>AW66/865</f>
        <v>1208.092485549133</v>
      </c>
      <c r="AX100" s="124"/>
      <c r="AY100" s="124"/>
      <c r="AZ100" s="124"/>
      <c r="BA100" s="124"/>
      <c r="BB100" s="124"/>
      <c r="BC100" s="124"/>
      <c r="BD100" s="125"/>
      <c r="BE100" s="123">
        <f t="shared" si="3"/>
        <v>28064.143352601157</v>
      </c>
      <c r="BF100" s="124"/>
      <c r="BG100" s="124"/>
      <c r="BH100" s="124"/>
      <c r="BI100" s="124"/>
      <c r="BJ100" s="124"/>
      <c r="BK100" s="124"/>
      <c r="BL100" s="125"/>
    </row>
    <row r="101" spans="1:64" ht="30.75" customHeight="1" x14ac:dyDescent="0.2">
      <c r="A101" s="46"/>
      <c r="B101" s="47"/>
      <c r="C101" s="47"/>
      <c r="D101" s="47"/>
      <c r="E101" s="47"/>
      <c r="F101" s="48"/>
      <c r="G101" s="78" t="s">
        <v>137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30"/>
      <c r="Z101" s="116" t="s">
        <v>78</v>
      </c>
      <c r="AA101" s="47"/>
      <c r="AB101" s="47"/>
      <c r="AC101" s="47"/>
      <c r="AD101" s="48"/>
      <c r="AE101" s="116" t="s">
        <v>98</v>
      </c>
      <c r="AF101" s="47"/>
      <c r="AG101" s="47"/>
      <c r="AH101" s="47"/>
      <c r="AI101" s="47"/>
      <c r="AJ101" s="47"/>
      <c r="AK101" s="47"/>
      <c r="AL101" s="47"/>
      <c r="AM101" s="47"/>
      <c r="AN101" s="48"/>
      <c r="AO101" s="123">
        <f>AO89/AO95</f>
        <v>30000</v>
      </c>
      <c r="AP101" s="133"/>
      <c r="AQ101" s="133"/>
      <c r="AR101" s="133"/>
      <c r="AS101" s="133"/>
      <c r="AT101" s="133"/>
      <c r="AU101" s="133"/>
      <c r="AV101" s="134"/>
      <c r="AW101" s="126">
        <v>0</v>
      </c>
      <c r="AX101" s="131"/>
      <c r="AY101" s="131"/>
      <c r="AZ101" s="131"/>
      <c r="BA101" s="131"/>
      <c r="BB101" s="131"/>
      <c r="BC101" s="131"/>
      <c r="BD101" s="132"/>
      <c r="BE101" s="123">
        <f>BE89/BE95</f>
        <v>30000</v>
      </c>
      <c r="BF101" s="133"/>
      <c r="BG101" s="133"/>
      <c r="BH101" s="133"/>
      <c r="BI101" s="133"/>
      <c r="BJ101" s="133"/>
      <c r="BK101" s="133"/>
      <c r="BL101" s="134"/>
    </row>
    <row r="102" spans="1:64" s="4" customFormat="1" ht="12.75" customHeight="1" x14ac:dyDescent="0.2">
      <c r="A102" s="96">
        <v>4</v>
      </c>
      <c r="B102" s="96"/>
      <c r="C102" s="96"/>
      <c r="D102" s="96"/>
      <c r="E102" s="96"/>
      <c r="F102" s="96"/>
      <c r="G102" s="97" t="s">
        <v>69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9"/>
      <c r="Z102" s="113"/>
      <c r="AA102" s="113"/>
      <c r="AB102" s="113"/>
      <c r="AC102" s="113"/>
      <c r="AD102" s="113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2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</row>
    <row r="103" spans="1:64" ht="42" customHeight="1" x14ac:dyDescent="0.2">
      <c r="A103" s="75">
        <v>0</v>
      </c>
      <c r="B103" s="75"/>
      <c r="C103" s="75"/>
      <c r="D103" s="75"/>
      <c r="E103" s="75"/>
      <c r="F103" s="75"/>
      <c r="G103" s="78" t="s">
        <v>114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  <c r="Z103" s="94" t="s">
        <v>70</v>
      </c>
      <c r="AA103" s="94"/>
      <c r="AB103" s="94"/>
      <c r="AC103" s="94"/>
      <c r="AD103" s="94"/>
      <c r="AE103" s="117" t="s">
        <v>98</v>
      </c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95">
        <v>100</v>
      </c>
      <c r="AP103" s="95"/>
      <c r="AQ103" s="95"/>
      <c r="AR103" s="95"/>
      <c r="AS103" s="95"/>
      <c r="AT103" s="95"/>
      <c r="AU103" s="95"/>
      <c r="AV103" s="95"/>
      <c r="AW103" s="115">
        <v>0</v>
      </c>
      <c r="AX103" s="115"/>
      <c r="AY103" s="115"/>
      <c r="AZ103" s="115"/>
      <c r="BA103" s="115"/>
      <c r="BB103" s="115"/>
      <c r="BC103" s="115"/>
      <c r="BD103" s="115"/>
      <c r="BE103" s="95">
        <f t="shared" si="3"/>
        <v>100</v>
      </c>
      <c r="BF103" s="95"/>
      <c r="BG103" s="95"/>
      <c r="BH103" s="95"/>
      <c r="BI103" s="95"/>
      <c r="BJ103" s="95"/>
      <c r="BK103" s="95"/>
      <c r="BL103" s="95"/>
    </row>
    <row r="104" spans="1:64" ht="42" customHeight="1" x14ac:dyDescent="0.2">
      <c r="A104" s="75">
        <v>0</v>
      </c>
      <c r="B104" s="75"/>
      <c r="C104" s="75"/>
      <c r="D104" s="75"/>
      <c r="E104" s="75"/>
      <c r="F104" s="75"/>
      <c r="G104" s="78" t="s">
        <v>115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80"/>
      <c r="Z104" s="94" t="s">
        <v>70</v>
      </c>
      <c r="AA104" s="94"/>
      <c r="AB104" s="94"/>
      <c r="AC104" s="94"/>
      <c r="AD104" s="94"/>
      <c r="AE104" s="117" t="s">
        <v>98</v>
      </c>
      <c r="AF104" s="118"/>
      <c r="AG104" s="118"/>
      <c r="AH104" s="118"/>
      <c r="AI104" s="118"/>
      <c r="AJ104" s="118"/>
      <c r="AK104" s="118"/>
      <c r="AL104" s="118"/>
      <c r="AM104" s="118"/>
      <c r="AN104" s="119"/>
      <c r="AO104" s="115">
        <v>0</v>
      </c>
      <c r="AP104" s="115"/>
      <c r="AQ104" s="115"/>
      <c r="AR104" s="115"/>
      <c r="AS104" s="115"/>
      <c r="AT104" s="115"/>
      <c r="AU104" s="115"/>
      <c r="AV104" s="115"/>
      <c r="AW104" s="95">
        <f>AW66/AO66*100</f>
        <v>4.4983996028666473</v>
      </c>
      <c r="AX104" s="95"/>
      <c r="AY104" s="95"/>
      <c r="AZ104" s="95"/>
      <c r="BA104" s="95"/>
      <c r="BB104" s="95"/>
      <c r="BC104" s="95"/>
      <c r="BD104" s="95"/>
      <c r="BE104" s="95">
        <f>AO104+AW104</f>
        <v>4.4983996028666473</v>
      </c>
      <c r="BF104" s="95"/>
      <c r="BG104" s="95"/>
      <c r="BH104" s="95"/>
      <c r="BI104" s="95"/>
      <c r="BJ104" s="95"/>
      <c r="BK104" s="95"/>
      <c r="BL104" s="95"/>
    </row>
    <row r="105" spans="1:64" ht="42" customHeight="1" x14ac:dyDescent="0.2">
      <c r="A105" s="75"/>
      <c r="B105" s="75"/>
      <c r="C105" s="75"/>
      <c r="D105" s="75"/>
      <c r="E105" s="75"/>
      <c r="F105" s="75"/>
      <c r="G105" s="78" t="s">
        <v>140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80"/>
      <c r="Z105" s="94" t="s">
        <v>70</v>
      </c>
      <c r="AA105" s="94"/>
      <c r="AB105" s="94"/>
      <c r="AC105" s="94"/>
      <c r="AD105" s="94"/>
      <c r="AE105" s="117" t="s">
        <v>98</v>
      </c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95">
        <v>100</v>
      </c>
      <c r="AP105" s="95"/>
      <c r="AQ105" s="95"/>
      <c r="AR105" s="95"/>
      <c r="AS105" s="95"/>
      <c r="AT105" s="95"/>
      <c r="AU105" s="95"/>
      <c r="AV105" s="95"/>
      <c r="AW105" s="95">
        <v>0</v>
      </c>
      <c r="AX105" s="95"/>
      <c r="AY105" s="95"/>
      <c r="AZ105" s="95"/>
      <c r="BA105" s="95"/>
      <c r="BB105" s="95"/>
      <c r="BC105" s="95"/>
      <c r="BD105" s="95"/>
      <c r="BE105" s="95">
        <v>100</v>
      </c>
      <c r="BF105" s="95"/>
      <c r="BG105" s="95"/>
      <c r="BH105" s="95"/>
      <c r="BI105" s="95"/>
      <c r="BJ105" s="95"/>
      <c r="BK105" s="95"/>
      <c r="BL105" s="95"/>
    </row>
    <row r="106" spans="1:64" x14ac:dyDescent="0.2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8" spans="1:64" ht="16.5" customHeight="1" x14ac:dyDescent="0.2">
      <c r="A108" s="149" t="s">
        <v>123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5"/>
      <c r="AO108" s="110" t="s">
        <v>132</v>
      </c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</row>
    <row r="109" spans="1:64" x14ac:dyDescent="0.2">
      <c r="W109" s="107" t="s">
        <v>5</v>
      </c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O109" s="107" t="s">
        <v>52</v>
      </c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</row>
    <row r="110" spans="1:64" ht="15.75" customHeight="1" x14ac:dyDescent="0.2">
      <c r="A110" s="112" t="s">
        <v>3</v>
      </c>
      <c r="B110" s="112"/>
      <c r="C110" s="112"/>
      <c r="D110" s="112"/>
      <c r="E110" s="112"/>
      <c r="F110" s="112"/>
    </row>
    <row r="111" spans="1:64" ht="13.15" customHeight="1" x14ac:dyDescent="0.2">
      <c r="A111" s="41" t="s">
        <v>73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</row>
    <row r="112" spans="1:64" x14ac:dyDescent="0.2">
      <c r="A112" s="108" t="s">
        <v>47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1.75" customHeight="1" x14ac:dyDescent="0.25">
      <c r="A114" s="145" t="s">
        <v>134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5"/>
      <c r="AO114" s="147" t="s">
        <v>135</v>
      </c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</row>
    <row r="115" spans="1:59" x14ac:dyDescent="0.2">
      <c r="W115" s="107" t="s">
        <v>5</v>
      </c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O115" s="107" t="s">
        <v>52</v>
      </c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</row>
    <row r="116" spans="1:59" x14ac:dyDescent="0.2">
      <c r="A116" s="105"/>
      <c r="B116" s="106"/>
      <c r="C116" s="106"/>
      <c r="D116" s="106"/>
      <c r="E116" s="106"/>
      <c r="F116" s="106"/>
      <c r="G116" s="106"/>
      <c r="H116" s="106"/>
    </row>
    <row r="117" spans="1:59" x14ac:dyDescent="0.2">
      <c r="A117" s="107" t="s">
        <v>45</v>
      </c>
      <c r="B117" s="107"/>
      <c r="C117" s="107"/>
      <c r="D117" s="107"/>
      <c r="E117" s="107"/>
      <c r="F117" s="107"/>
      <c r="G117" s="107"/>
      <c r="H117" s="10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46</v>
      </c>
    </row>
  </sheetData>
  <mergeCells count="437">
    <mergeCell ref="BE90:BL90"/>
    <mergeCell ref="A88:F88"/>
    <mergeCell ref="G88:Y88"/>
    <mergeCell ref="Z88:AD88"/>
    <mergeCell ref="AE88:AN88"/>
    <mergeCell ref="AO88:AV88"/>
    <mergeCell ref="AW88:BD88"/>
    <mergeCell ref="BE88:BL88"/>
    <mergeCell ref="AW85:BD85"/>
    <mergeCell ref="AW86:BD86"/>
    <mergeCell ref="Z104:AD104"/>
    <mergeCell ref="BE84:BL84"/>
    <mergeCell ref="BE85:BL85"/>
    <mergeCell ref="BE86:BL86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90:F90"/>
    <mergeCell ref="G90:Y90"/>
    <mergeCell ref="Z90:AD90"/>
    <mergeCell ref="AE90:AN90"/>
    <mergeCell ref="AO90:AV90"/>
    <mergeCell ref="AW90:BD90"/>
    <mergeCell ref="AW98:BD98"/>
    <mergeCell ref="BE105:BL105"/>
    <mergeCell ref="A105:F105"/>
    <mergeCell ref="G105:Y105"/>
    <mergeCell ref="Z105:AD105"/>
    <mergeCell ref="AE105:AN105"/>
    <mergeCell ref="AO105:AV105"/>
    <mergeCell ref="AW105:BD105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04:F104"/>
    <mergeCell ref="G104:Y104"/>
    <mergeCell ref="AO96:AV96"/>
    <mergeCell ref="AW96:BD96"/>
    <mergeCell ref="BE96:BL96"/>
    <mergeCell ref="A96:F96"/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G86:Y86"/>
    <mergeCell ref="Z84:AD84"/>
    <mergeCell ref="Z85:AD85"/>
    <mergeCell ref="Z86:AD86"/>
    <mergeCell ref="A85:F85"/>
    <mergeCell ref="A86:F86"/>
    <mergeCell ref="BE97:BL97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G96:Y96"/>
    <mergeCell ref="Z96:AD96"/>
    <mergeCell ref="AE96:AN96"/>
    <mergeCell ref="AE84:AN84"/>
    <mergeCell ref="A89:F89"/>
    <mergeCell ref="G89:Y89"/>
    <mergeCell ref="Z89:AD89"/>
    <mergeCell ref="AE89:AN89"/>
    <mergeCell ref="AO89:AV89"/>
    <mergeCell ref="AW89:BD89"/>
    <mergeCell ref="BE89:BL89"/>
    <mergeCell ref="AE85:AN85"/>
    <mergeCell ref="AE86:AN86"/>
    <mergeCell ref="AO84:AV84"/>
    <mergeCell ref="AO85:AV85"/>
    <mergeCell ref="AO86:AV86"/>
    <mergeCell ref="AW84:BD84"/>
    <mergeCell ref="A87:F87"/>
    <mergeCell ref="G87:Y87"/>
    <mergeCell ref="Z87:AD87"/>
    <mergeCell ref="AE87:AN87"/>
    <mergeCell ref="AO87:AV87"/>
    <mergeCell ref="AW87:BD87"/>
    <mergeCell ref="BE87:BL87"/>
    <mergeCell ref="G84:Y84"/>
    <mergeCell ref="A84:F84"/>
    <mergeCell ref="G85:Y85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BE64:BL64"/>
    <mergeCell ref="A67:F67"/>
    <mergeCell ref="BE67:BL67"/>
    <mergeCell ref="A64:F64"/>
    <mergeCell ref="G64:Y64"/>
    <mergeCell ref="BE65:BL65"/>
    <mergeCell ref="BE66:BL66"/>
    <mergeCell ref="G66:Y66"/>
    <mergeCell ref="Z65:AD65"/>
    <mergeCell ref="Z66:AD66"/>
    <mergeCell ref="AE65:AN65"/>
    <mergeCell ref="AE66:AN66"/>
    <mergeCell ref="AO65:AV65"/>
    <mergeCell ref="AO66:AV66"/>
    <mergeCell ref="AW65:BD65"/>
    <mergeCell ref="AW66:BD66"/>
    <mergeCell ref="G67:Y67"/>
    <mergeCell ref="Z67:AD67"/>
    <mergeCell ref="AE67:AN67"/>
    <mergeCell ref="AO67:AV67"/>
    <mergeCell ref="AW67:BD67"/>
    <mergeCell ref="A59:C59"/>
    <mergeCell ref="D59:AA59"/>
    <mergeCell ref="AB59:AI59"/>
    <mergeCell ref="AJ59:AQ59"/>
    <mergeCell ref="AR59:AY59"/>
    <mergeCell ref="A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117:H117"/>
    <mergeCell ref="A111:AS111"/>
    <mergeCell ref="A112:AS112"/>
    <mergeCell ref="A114:V114"/>
    <mergeCell ref="W114:AM114"/>
    <mergeCell ref="AO114:BG114"/>
    <mergeCell ref="W115:AM115"/>
    <mergeCell ref="AO115:BG115"/>
    <mergeCell ref="A108:V108"/>
    <mergeCell ref="W108:AM108"/>
    <mergeCell ref="AO108:BG108"/>
    <mergeCell ref="W109:AM109"/>
    <mergeCell ref="AO109:BG109"/>
    <mergeCell ref="A110:F110"/>
    <mergeCell ref="A116:H116"/>
    <mergeCell ref="A65:F65"/>
    <mergeCell ref="A66:F66"/>
    <mergeCell ref="G65:Y65"/>
    <mergeCell ref="AR57:AY57"/>
    <mergeCell ref="A58:C58"/>
    <mergeCell ref="D58:AA58"/>
    <mergeCell ref="AB58:AI58"/>
    <mergeCell ref="AJ58:AQ58"/>
    <mergeCell ref="AR58:AY58"/>
    <mergeCell ref="Z64:AD64"/>
    <mergeCell ref="AE64:AN64"/>
    <mergeCell ref="AO64:AV64"/>
    <mergeCell ref="AW64:BD64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3:F33"/>
    <mergeCell ref="G33:BL33"/>
    <mergeCell ref="A35:BL35"/>
    <mergeCell ref="A36:BL36"/>
    <mergeCell ref="A32:F32"/>
    <mergeCell ref="G32:BL32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E104:AN104"/>
    <mergeCell ref="AO104:AV104"/>
    <mergeCell ref="AW104:BD104"/>
    <mergeCell ref="BE104:BL104"/>
    <mergeCell ref="A95:F95"/>
    <mergeCell ref="G95:Y95"/>
    <mergeCell ref="Z95:AD95"/>
    <mergeCell ref="AE95:AN95"/>
    <mergeCell ref="AO95:AV95"/>
    <mergeCell ref="AW95:BD95"/>
    <mergeCell ref="BE95:BL95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</mergeCells>
  <conditionalFormatting sqref="G67:L67">
    <cfRule type="cellIs" dxfId="71" priority="221" stopIfTrue="1" operator="equal">
      <formula>$G64</formula>
    </cfRule>
  </conditionalFormatting>
  <conditionalFormatting sqref="D50">
    <cfRule type="cellIs" dxfId="70" priority="222" stopIfTrue="1" operator="equal">
      <formula>$D49</formula>
    </cfRule>
  </conditionalFormatting>
  <conditionalFormatting sqref="A67:F67">
    <cfRule type="cellIs" dxfId="69" priority="223" stopIfTrue="1" operator="equal">
      <formula>0</formula>
    </cfRule>
  </conditionalFormatting>
  <conditionalFormatting sqref="D51">
    <cfRule type="cellIs" dxfId="68" priority="214" stopIfTrue="1" operator="equal">
      <formula>#REF!</formula>
    </cfRule>
  </conditionalFormatting>
  <conditionalFormatting sqref="G68">
    <cfRule type="cellIs" dxfId="67" priority="209" stopIfTrue="1" operator="equal">
      <formula>#REF!</formula>
    </cfRule>
  </conditionalFormatting>
  <conditionalFormatting sqref="A68:F68">
    <cfRule type="cellIs" dxfId="66" priority="210" stopIfTrue="1" operator="equal">
      <formula>0</formula>
    </cfRule>
  </conditionalFormatting>
  <conditionalFormatting sqref="G69 G94 G85:G87">
    <cfRule type="cellIs" dxfId="65" priority="207" stopIfTrue="1" operator="equal">
      <formula>$G68</formula>
    </cfRule>
  </conditionalFormatting>
  <conditionalFormatting sqref="A69:F69">
    <cfRule type="cellIs" dxfId="64" priority="208" stopIfTrue="1" operator="equal">
      <formula>0</formula>
    </cfRule>
  </conditionalFormatting>
  <conditionalFormatting sqref="G70">
    <cfRule type="cellIs" dxfId="63" priority="205" stopIfTrue="1" operator="equal">
      <formula>$G69</formula>
    </cfRule>
  </conditionalFormatting>
  <conditionalFormatting sqref="A70:F70">
    <cfRule type="cellIs" dxfId="62" priority="206" stopIfTrue="1" operator="equal">
      <formula>0</formula>
    </cfRule>
  </conditionalFormatting>
  <conditionalFormatting sqref="G71">
    <cfRule type="cellIs" dxfId="61" priority="203" stopIfTrue="1" operator="equal">
      <formula>$G70</formula>
    </cfRule>
  </conditionalFormatting>
  <conditionalFormatting sqref="A71:F71">
    <cfRule type="cellIs" dxfId="60" priority="204" stopIfTrue="1" operator="equal">
      <formula>0</formula>
    </cfRule>
  </conditionalFormatting>
  <conditionalFormatting sqref="G72">
    <cfRule type="cellIs" dxfId="59" priority="201" stopIfTrue="1" operator="equal">
      <formula>$G71</formula>
    </cfRule>
  </conditionalFormatting>
  <conditionalFormatting sqref="A72:F72">
    <cfRule type="cellIs" dxfId="58" priority="202" stopIfTrue="1" operator="equal">
      <formula>0</formula>
    </cfRule>
  </conditionalFormatting>
  <conditionalFormatting sqref="G73">
    <cfRule type="cellIs" dxfId="57" priority="199" stopIfTrue="1" operator="equal">
      <formula>$G72</formula>
    </cfRule>
  </conditionalFormatting>
  <conditionalFormatting sqref="A73:F73">
    <cfRule type="cellIs" dxfId="56" priority="200" stopIfTrue="1" operator="equal">
      <formula>0</formula>
    </cfRule>
  </conditionalFormatting>
  <conditionalFormatting sqref="G74">
    <cfRule type="cellIs" dxfId="55" priority="197" stopIfTrue="1" operator="equal">
      <formula>$G73</formula>
    </cfRule>
  </conditionalFormatting>
  <conditionalFormatting sqref="A74:F74">
    <cfRule type="cellIs" dxfId="54" priority="198" stopIfTrue="1" operator="equal">
      <formula>0</formula>
    </cfRule>
  </conditionalFormatting>
  <conditionalFormatting sqref="G75">
    <cfRule type="cellIs" dxfId="53" priority="195" stopIfTrue="1" operator="equal">
      <formula>$G74</formula>
    </cfRule>
  </conditionalFormatting>
  <conditionalFormatting sqref="A75:F75">
    <cfRule type="cellIs" dxfId="52" priority="196" stopIfTrue="1" operator="equal">
      <formula>0</formula>
    </cfRule>
  </conditionalFormatting>
  <conditionalFormatting sqref="G76">
    <cfRule type="cellIs" dxfId="51" priority="193" stopIfTrue="1" operator="equal">
      <formula>$G75</formula>
    </cfRule>
  </conditionalFormatting>
  <conditionalFormatting sqref="A76:F76">
    <cfRule type="cellIs" dxfId="50" priority="194" stopIfTrue="1" operator="equal">
      <formula>0</formula>
    </cfRule>
  </conditionalFormatting>
  <conditionalFormatting sqref="G77">
    <cfRule type="cellIs" dxfId="49" priority="191" stopIfTrue="1" operator="equal">
      <formula>$G76</formula>
    </cfRule>
  </conditionalFormatting>
  <conditionalFormatting sqref="A77:F77">
    <cfRule type="cellIs" dxfId="48" priority="192" stopIfTrue="1" operator="equal">
      <formula>0</formula>
    </cfRule>
  </conditionalFormatting>
  <conditionalFormatting sqref="G78">
    <cfRule type="cellIs" dxfId="47" priority="189" stopIfTrue="1" operator="equal">
      <formula>$G77</formula>
    </cfRule>
  </conditionalFormatting>
  <conditionalFormatting sqref="A78:F78">
    <cfRule type="cellIs" dxfId="46" priority="190" stopIfTrue="1" operator="equal">
      <formula>0</formula>
    </cfRule>
  </conditionalFormatting>
  <conditionalFormatting sqref="G79">
    <cfRule type="cellIs" dxfId="45" priority="187" stopIfTrue="1" operator="equal">
      <formula>$G78</formula>
    </cfRule>
  </conditionalFormatting>
  <conditionalFormatting sqref="A79:F79">
    <cfRule type="cellIs" dxfId="44" priority="188" stopIfTrue="1" operator="equal">
      <formula>0</formula>
    </cfRule>
  </conditionalFormatting>
  <conditionalFormatting sqref="G80">
    <cfRule type="cellIs" dxfId="43" priority="185" stopIfTrue="1" operator="equal">
      <formula>$G79</formula>
    </cfRule>
  </conditionalFormatting>
  <conditionalFormatting sqref="A80:F80">
    <cfRule type="cellIs" dxfId="42" priority="186" stopIfTrue="1" operator="equal">
      <formula>0</formula>
    </cfRule>
  </conditionalFormatting>
  <conditionalFormatting sqref="G81">
    <cfRule type="cellIs" dxfId="41" priority="183" stopIfTrue="1" operator="equal">
      <formula>$G80</formula>
    </cfRule>
  </conditionalFormatting>
  <conditionalFormatting sqref="A81:F81">
    <cfRule type="cellIs" dxfId="40" priority="184" stopIfTrue="1" operator="equal">
      <formula>0</formula>
    </cfRule>
  </conditionalFormatting>
  <conditionalFormatting sqref="G82">
    <cfRule type="cellIs" dxfId="39" priority="181" stopIfTrue="1" operator="equal">
      <formula>$G81</formula>
    </cfRule>
  </conditionalFormatting>
  <conditionalFormatting sqref="A82:F82">
    <cfRule type="cellIs" dxfId="38" priority="182" stopIfTrue="1" operator="equal">
      <formula>0</formula>
    </cfRule>
  </conditionalFormatting>
  <conditionalFormatting sqref="G83">
    <cfRule type="cellIs" dxfId="37" priority="179" stopIfTrue="1" operator="equal">
      <formula>$G82</formula>
    </cfRule>
  </conditionalFormatting>
  <conditionalFormatting sqref="A83:F83">
    <cfRule type="cellIs" dxfId="36" priority="180" stopIfTrue="1" operator="equal">
      <formula>0</formula>
    </cfRule>
  </conditionalFormatting>
  <conditionalFormatting sqref="A84:A86 A89">
    <cfRule type="cellIs" dxfId="35" priority="176" stopIfTrue="1" operator="equal">
      <formula>0</formula>
    </cfRule>
  </conditionalFormatting>
  <conditionalFormatting sqref="G90">
    <cfRule type="cellIs" dxfId="34" priority="129" stopIfTrue="1" operator="equal">
      <formula>#REF!</formula>
    </cfRule>
  </conditionalFormatting>
  <conditionalFormatting sqref="A90:F90">
    <cfRule type="cellIs" dxfId="33" priority="130" stopIfTrue="1" operator="equal">
      <formula>0</formula>
    </cfRule>
  </conditionalFormatting>
  <conditionalFormatting sqref="G91">
    <cfRule type="cellIs" dxfId="32" priority="127" stopIfTrue="1" operator="equal">
      <formula>$G90</formula>
    </cfRule>
  </conditionalFormatting>
  <conditionalFormatting sqref="A91:F91">
    <cfRule type="cellIs" dxfId="31" priority="128" stopIfTrue="1" operator="equal">
      <formula>0</formula>
    </cfRule>
  </conditionalFormatting>
  <conditionalFormatting sqref="G92">
    <cfRule type="cellIs" dxfId="30" priority="125" stopIfTrue="1" operator="equal">
      <formula>$G91</formula>
    </cfRule>
  </conditionalFormatting>
  <conditionalFormatting sqref="A92:F92">
    <cfRule type="cellIs" dxfId="29" priority="126" stopIfTrue="1" operator="equal">
      <formula>0</formula>
    </cfRule>
  </conditionalFormatting>
  <conditionalFormatting sqref="G93">
    <cfRule type="cellIs" dxfId="28" priority="123" stopIfTrue="1" operator="equal">
      <formula>$G92</formula>
    </cfRule>
  </conditionalFormatting>
  <conditionalFormatting sqref="A93:F93">
    <cfRule type="cellIs" dxfId="27" priority="124" stopIfTrue="1" operator="equal">
      <formula>0</formula>
    </cfRule>
  </conditionalFormatting>
  <conditionalFormatting sqref="A94:F94 A96">
    <cfRule type="cellIs" dxfId="26" priority="122" stopIfTrue="1" operator="equal">
      <formula>0</formula>
    </cfRule>
  </conditionalFormatting>
  <conditionalFormatting sqref="G97">
    <cfRule type="cellIs" dxfId="25" priority="85" stopIfTrue="1" operator="equal">
      <formula>#REF!</formula>
    </cfRule>
  </conditionalFormatting>
  <conditionalFormatting sqref="A97:F97">
    <cfRule type="cellIs" dxfId="24" priority="86" stopIfTrue="1" operator="equal">
      <formula>0</formula>
    </cfRule>
  </conditionalFormatting>
  <conditionalFormatting sqref="G98">
    <cfRule type="cellIs" dxfId="23" priority="83" stopIfTrue="1" operator="equal">
      <formula>$G97</formula>
    </cfRule>
  </conditionalFormatting>
  <conditionalFormatting sqref="A98:F98">
    <cfRule type="cellIs" dxfId="22" priority="84" stopIfTrue="1" operator="equal">
      <formula>0</formula>
    </cfRule>
  </conditionalFormatting>
  <conditionalFormatting sqref="G99">
    <cfRule type="cellIs" dxfId="21" priority="81" stopIfTrue="1" operator="equal">
      <formula>$G98</formula>
    </cfRule>
  </conditionalFormatting>
  <conditionalFormatting sqref="A99:F99">
    <cfRule type="cellIs" dxfId="20" priority="82" stopIfTrue="1" operator="equal">
      <formula>0</formula>
    </cfRule>
  </conditionalFormatting>
  <conditionalFormatting sqref="G100">
    <cfRule type="cellIs" dxfId="19" priority="79" stopIfTrue="1" operator="equal">
      <formula>$G99</formula>
    </cfRule>
  </conditionalFormatting>
  <conditionalFormatting sqref="A100:F100">
    <cfRule type="cellIs" dxfId="18" priority="80" stopIfTrue="1" operator="equal">
      <formula>0</formula>
    </cfRule>
  </conditionalFormatting>
  <conditionalFormatting sqref="G102">
    <cfRule type="cellIs" dxfId="17" priority="47" stopIfTrue="1" operator="equal">
      <formula>#REF!</formula>
    </cfRule>
  </conditionalFormatting>
  <conditionalFormatting sqref="A102:F102">
    <cfRule type="cellIs" dxfId="16" priority="48" stopIfTrue="1" operator="equal">
      <formula>0</formula>
    </cfRule>
  </conditionalFormatting>
  <conditionalFormatting sqref="G103">
    <cfRule type="cellIs" dxfId="15" priority="45" stopIfTrue="1" operator="equal">
      <formula>$G102</formula>
    </cfRule>
  </conditionalFormatting>
  <conditionalFormatting sqref="A103:F103">
    <cfRule type="cellIs" dxfId="14" priority="46" stopIfTrue="1" operator="equal">
      <formula>0</formula>
    </cfRule>
  </conditionalFormatting>
  <conditionalFormatting sqref="G105">
    <cfRule type="cellIs" dxfId="13" priority="43" stopIfTrue="1" operator="equal">
      <formula>$G103</formula>
    </cfRule>
  </conditionalFormatting>
  <conditionalFormatting sqref="A105:F105">
    <cfRule type="cellIs" dxfId="12" priority="44" stopIfTrue="1" operator="equal">
      <formula>0</formula>
    </cfRule>
  </conditionalFormatting>
  <conditionalFormatting sqref="G84">
    <cfRule type="cellIs" dxfId="11" priority="569" stopIfTrue="1" operator="equal">
      <formula>#REF!</formula>
    </cfRule>
  </conditionalFormatting>
  <conditionalFormatting sqref="G96">
    <cfRule type="cellIs" dxfId="10" priority="582" stopIfTrue="1" operator="equal">
      <formula>$G94</formula>
    </cfRule>
  </conditionalFormatting>
  <conditionalFormatting sqref="G95">
    <cfRule type="cellIs" dxfId="9" priority="10" stopIfTrue="1" operator="equal">
      <formula>$G94</formula>
    </cfRule>
  </conditionalFormatting>
  <conditionalFormatting sqref="A95">
    <cfRule type="cellIs" dxfId="8" priority="9" stopIfTrue="1" operator="equal">
      <formula>0</formula>
    </cfRule>
  </conditionalFormatting>
  <conditionalFormatting sqref="A101">
    <cfRule type="cellIs" dxfId="7" priority="7" stopIfTrue="1" operator="equal">
      <formula>0</formula>
    </cfRule>
  </conditionalFormatting>
  <conditionalFormatting sqref="G101">
    <cfRule type="cellIs" dxfId="6" priority="8" stopIfTrue="1" operator="equal">
      <formula>$G100</formula>
    </cfRule>
  </conditionalFormatting>
  <conditionalFormatting sqref="G104">
    <cfRule type="cellIs" dxfId="5" priority="5" stopIfTrue="1" operator="equal">
      <formula>$G102</formula>
    </cfRule>
  </conditionalFormatting>
  <conditionalFormatting sqref="A104:F104">
    <cfRule type="cellIs" dxfId="4" priority="6" stopIfTrue="1" operator="equal">
      <formula>0</formula>
    </cfRule>
  </conditionalFormatting>
  <conditionalFormatting sqref="G89">
    <cfRule type="cellIs" dxfId="3" priority="608" stopIfTrue="1" operator="equal">
      <formula>$G86</formula>
    </cfRule>
  </conditionalFormatting>
  <conditionalFormatting sqref="A87">
    <cfRule type="cellIs" dxfId="2" priority="3" stopIfTrue="1" operator="equal">
      <formula>0</formula>
    </cfRule>
  </conditionalFormatting>
  <conditionalFormatting sqref="G88">
    <cfRule type="cellIs" dxfId="1" priority="2" stopIfTrue="1" operator="equal">
      <formula>$G87</formula>
    </cfRule>
  </conditionalFormatting>
  <conditionalFormatting sqref="A8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2021-12-29T09:04:14Z</cp:lastPrinted>
  <dcterms:created xsi:type="dcterms:W3CDTF">2016-08-15T09:54:21Z</dcterms:created>
  <dcterms:modified xsi:type="dcterms:W3CDTF">2021-12-30T08:22:09Z</dcterms:modified>
</cp:coreProperties>
</file>