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730" windowHeight="8775" activeTab="1"/>
  </bookViews>
  <sheets>
    <sheet name="до 24.09.2019" sheetId="1" r:id="rId1"/>
    <sheet name="після 24.09.2019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F175" i="4"/>
  <c r="F180" s="1"/>
  <c r="I175" l="1"/>
  <c r="L125"/>
  <c r="M125" s="1"/>
  <c r="D102"/>
  <c r="H102" s="1"/>
  <c r="D42"/>
  <c r="H42" s="1"/>
  <c r="J42" s="1"/>
  <c r="F182"/>
  <c r="G182" s="1"/>
  <c r="J178"/>
  <c r="I176"/>
  <c r="J176" s="1"/>
  <c r="I180"/>
  <c r="J180" s="1"/>
  <c r="G191"/>
  <c r="F189"/>
  <c r="G187"/>
  <c r="G189"/>
  <c r="G185"/>
  <c r="N30"/>
  <c r="G196"/>
  <c r="F198"/>
  <c r="G198" s="1"/>
  <c r="G180"/>
  <c r="G178"/>
  <c r="G176"/>
  <c r="G175"/>
  <c r="L129"/>
  <c r="M129" s="1"/>
  <c r="M114"/>
  <c r="M115"/>
  <c r="M118"/>
  <c r="M119"/>
  <c r="M121"/>
  <c r="M124"/>
  <c r="M127"/>
  <c r="M131"/>
  <c r="M141"/>
  <c r="M142"/>
  <c r="M143"/>
  <c r="M145"/>
  <c r="M147"/>
  <c r="M163"/>
  <c r="M165"/>
  <c r="M113"/>
  <c r="I160"/>
  <c r="J166"/>
  <c r="J164"/>
  <c r="J162"/>
  <c r="J160"/>
  <c r="J157"/>
  <c r="J155"/>
  <c r="J153"/>
  <c r="J151"/>
  <c r="J148"/>
  <c r="J146"/>
  <c r="J144"/>
  <c r="J142"/>
  <c r="J129"/>
  <c r="J126"/>
  <c r="J125"/>
  <c r="J120"/>
  <c r="J119"/>
  <c r="J114"/>
  <c r="J113"/>
  <c r="G138"/>
  <c r="G136"/>
  <c r="G134"/>
  <c r="G132"/>
  <c r="G128"/>
  <c r="G124"/>
  <c r="G123"/>
  <c r="G122"/>
  <c r="G117"/>
  <c r="G118"/>
  <c r="G116"/>
  <c r="G113"/>
  <c r="J175" l="1"/>
  <c r="I182"/>
  <c r="J182" s="1"/>
  <c r="F42"/>
  <c r="F102" l="1"/>
  <c r="D103"/>
  <c r="N89"/>
  <c r="L95"/>
  <c r="J92"/>
  <c r="J93"/>
  <c r="J89"/>
  <c r="H95"/>
  <c r="D95"/>
  <c r="F90"/>
  <c r="F91"/>
  <c r="F89"/>
  <c r="D70"/>
  <c r="H70" s="1"/>
  <c r="N52"/>
  <c r="N54" s="1"/>
  <c r="L54"/>
  <c r="J52"/>
  <c r="J54" s="1"/>
  <c r="H54"/>
  <c r="F53"/>
  <c r="F52"/>
  <c r="D54"/>
  <c r="F54" s="1"/>
  <c r="J44"/>
  <c r="H44"/>
  <c r="F44"/>
  <c r="D44"/>
  <c r="F32"/>
  <c r="N32"/>
  <c r="L32"/>
  <c r="J32"/>
  <c r="H32"/>
  <c r="D32"/>
  <c r="F95" l="1"/>
  <c r="D71"/>
  <c r="N95"/>
  <c r="F103"/>
  <c r="H103"/>
  <c r="J102"/>
  <c r="J103" s="1"/>
  <c r="J95"/>
  <c r="F70"/>
  <c r="F71" s="1"/>
  <c r="H71" l="1"/>
  <c r="J70"/>
  <c r="J71" s="1"/>
</calcChain>
</file>

<file path=xl/sharedStrings.xml><?xml version="1.0" encoding="utf-8"?>
<sst xmlns="http://schemas.openxmlformats.org/spreadsheetml/2006/main" count="2347" uniqueCount="237">
  <si>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</si>
  <si>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</si>
  <si>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</si>
  <si>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</si>
  <si>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</si>
  <si>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</si>
  <si>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</si>
  <si>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</si>
  <si>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</si>
  <si>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</si>
  <si>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</si>
  <si>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</si>
  <si>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</si>
  <si>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</si>
  <si>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</si>
  <si>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</si>
  <si>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</si>
  <si>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</si>
  <si>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</si>
  <si>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</si>
  <si>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</si>
  <si>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</si>
  <si>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</si>
  <si>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</si>
  <si>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</si>
  <si>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</si>
  <si>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</si>
  <si>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</si>
  <si>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</si>
  <si>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</si>
  <si>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</si>
  <si>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</si>
  <si>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</si>
  <si>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</si>
  <si>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</si>
  <si>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</si>
  <si>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</si>
  <si>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</si>
  <si>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</si>
  <si>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</si>
  <si>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</si>
  <si>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</si>
  <si>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</si>
  <si>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</si>
  <si>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</si>
  <si>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</si>
  <si>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</si>
  <si>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</si>
  <si>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</si>
  <si>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</si>
  <si>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</si>
  <si>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</si>
  <si>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</si>
  <si>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</si>
  <si>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</si>
  <si>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</si>
  <si>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</si>
  <si>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</si>
  <si>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</si>
  <si>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</si>
  <si>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</si>
  <si>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</si>
  <si>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</si>
  <si>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</si>
  <si>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</si>
  <si>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</si>
  <si>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</si>
  <si>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</si>
  <si>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</si>
  <si>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</si>
  <si>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</si>
  <si>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</si>
  <si>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</si>
  <si>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</si>
  <si>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</si>
  <si>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</si>
  <si>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</si>
  <si>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</si>
  <si>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</si>
  <si>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</si>
  <si>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</si>
  <si>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</si>
  <si>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</si>
  <si>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</si>
  <si>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</si>
  <si>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</si>
  <si>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</si>
  <si>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</si>
  <si>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</si>
  <si>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</si>
  <si>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</si>
  <si>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</si>
  <si>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</si>
  <si>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</si>
  <si>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</si>
  <si>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</si>
  <si>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</si>
  <si>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</si>
  <si>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</si>
  <si>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</si>
  <si>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</si>
  <si>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</si>
  <si>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</si>
  <si>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</si>
  <si>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</si>
  <si>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</si>
  <si>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</si>
  <si>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</si>
  <si>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</si>
  <si>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</si>
  <si>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</si>
  <si>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</si>
  <si>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</si>
  <si>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</si>
  <si>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</si>
  <si>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</si>
  <si>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</si>
  <si>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</si>
  <si>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</si>
  <si>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</si>
  <si>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</si>
  <si>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</si>
  <si>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</si>
  <si>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</si>
  <si>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</si>
  <si>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</si>
  <si>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</si>
  <si>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</si>
  <si>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</si>
  <si>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</si>
  <si>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</si>
  <si>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</si>
  <si>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</si>
  <si>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</si>
  <si>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</si>
  <si>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1.   Управління комунального господарства Коломийської міської ради</t>
  </si>
  <si>
    <t>2.  Управління комунального господарства Коломийської міської ради</t>
  </si>
  <si>
    <t>БЮДЖЕТНИЙ ЗАПИТ НА 2020- 2022 РОКИ індивідуальний (Форма 2020-2)</t>
  </si>
  <si>
    <t xml:space="preserve">       2610600000</t>
  </si>
  <si>
    <t>4. Мета та завдання бюджетної програми на 2020 - 2022 роки:</t>
  </si>
  <si>
    <t xml:space="preserve">    підвищення рівня благоустрою міста, забезпечення розвитку інфраструктури території</t>
  </si>
  <si>
    <t xml:space="preserve">    покращення благоустрою міста, забезпечення його естетичного вигляду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</si>
  <si>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13.12.2018 року №3228-39/2018 "Про затвердження Положення про цільовий фонд соціально-економічного розвитку"</t>
  </si>
  <si>
    <t>2018 рік (звіт)</t>
  </si>
  <si>
    <t>2019 рік (затверджено)</t>
  </si>
  <si>
    <t>2020 рік (проект)</t>
  </si>
  <si>
    <t>2021 рік (прогноз)</t>
  </si>
  <si>
    <t>2022 рік (прогноз)</t>
  </si>
  <si>
    <t>Оплата послуг (крім комунальних)</t>
  </si>
  <si>
    <t>Капітальний ремонт інших об`єктів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</si>
  <si>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</si>
  <si>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</si>
  <si>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</si>
  <si>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</si>
  <si>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</si>
  <si>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Провести ремонт тротуарів</t>
  </si>
  <si>
    <t>Встановити урни</t>
  </si>
  <si>
    <t>Провести капітальний ремонт автобусних зупинок</t>
  </si>
  <si>
    <t>Встановлення лавок</t>
  </si>
  <si>
    <t>Благоустрій місць масового відпочинку на р. Прут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</si>
  <si>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</si>
  <si>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</si>
  <si>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 xml:space="preserve"> Обсяг видатків</t>
  </si>
  <si>
    <t>грн</t>
  </si>
  <si>
    <t>кошторис</t>
  </si>
  <si>
    <t>Середня вартість встановлення 1 м поребрика</t>
  </si>
  <si>
    <t>Розрахунок</t>
  </si>
  <si>
    <r>
      <t>Середня вартість встановлення 1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основ тротуарів товщиною 12 см із щебеню</t>
    </r>
  </si>
  <si>
    <r>
      <t>Середня вартість ремонту 1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тротуарів із фігурних елементів</t>
    </r>
  </si>
  <si>
    <t>Протяжність поребрика, який планується встановити</t>
  </si>
  <si>
    <t>м</t>
  </si>
  <si>
    <t>План робіт</t>
  </si>
  <si>
    <t>Площа основ під тротуар товщино 12 см із щебеню, який планується встановити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</si>
  <si>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</si>
  <si>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Площа тротуарів, які планується встановити із фігурних елементів</t>
  </si>
  <si>
    <t>відсоток відремонтованих тротуарів у загальній протяжності</t>
  </si>
  <si>
    <t>%</t>
  </si>
  <si>
    <t>Кількість урн, які планується встановити</t>
  </si>
  <si>
    <t>шт.</t>
  </si>
  <si>
    <t>Середня вартість встановлення 1  урни</t>
  </si>
  <si>
    <t>Відсоток збільшення кількості урн до інвентарної кількості попереднього року</t>
  </si>
  <si>
    <t>Кількість зупинок, на яких планується провести капітальний ремонт</t>
  </si>
  <si>
    <t>Зведений кошторис</t>
  </si>
  <si>
    <t>середня вартість  капітального ремонту 1 автобусної зупинки</t>
  </si>
  <si>
    <t>відсоток виконання завдання</t>
  </si>
  <si>
    <t>206 116,75</t>
  </si>
  <si>
    <t>Загальна площа тротуарів</t>
  </si>
  <si>
    <r>
      <t>м</t>
    </r>
    <r>
      <rPr>
        <vertAlign val="superscript"/>
        <sz val="12"/>
        <color theme="1"/>
        <rFont val="Times New Roman"/>
        <family val="1"/>
        <charset val="204"/>
      </rPr>
      <t>2</t>
    </r>
  </si>
  <si>
    <t>Інвентаризація об`єктів</t>
  </si>
  <si>
    <t>Площа покриття, яку планується встановити із фігурних елементів</t>
  </si>
  <si>
    <t>план робіт</t>
  </si>
  <si>
    <t>Площа тротуарів, на яких планується провести  ремонт</t>
  </si>
  <si>
    <r>
      <t>Середня вартість встановлення 1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покриття із фігурних елементів</t>
    </r>
  </si>
  <si>
    <t>розрахунок</t>
  </si>
  <si>
    <t>відсоток відремонтованих тротуарів у загальній площі</t>
  </si>
  <si>
    <t>Провести встановлення лавок</t>
  </si>
  <si>
    <t>Обсяг видатків на встановлення лавок</t>
  </si>
  <si>
    <t>план видатків</t>
  </si>
  <si>
    <t>Кількість лавок, які планується встановити</t>
  </si>
  <si>
    <t>середня вартість  встановлення 1 лавочки</t>
  </si>
  <si>
    <t>відсоток виконання завдання по встановленню лавочок</t>
  </si>
  <si>
    <t>Провести благоустрій місць масового відпочинку на р.Прут</t>
  </si>
  <si>
    <t xml:space="preserve">Кількість заходів по благоустрою, які планується провести </t>
  </si>
  <si>
    <t>од.</t>
  </si>
  <si>
    <t>Середня вартість проведення 1заходу  по благоустрою місць масового відпочинку на р.Прут</t>
  </si>
  <si>
    <t>відсоток виконання завдання по проведенню благоустрою місць масового відпочинку на р.Прут</t>
  </si>
  <si>
    <t>2) результативні показники бюджетної програми у 2021 - 2022 роках:</t>
  </si>
  <si>
    <t>2019 рік (план)</t>
  </si>
  <si>
    <t>2020 рік</t>
  </si>
  <si>
    <t>2021 рік</t>
  </si>
  <si>
    <t>2022 рік</t>
  </si>
  <si>
    <t>1) місцеві/регіональні програми, які виконуються в межах бюджетної програми у 2018 - 2020 роках:</t>
  </si>
  <si>
    <t>12. Об'єкти, які виконуються в межах бюджетної програми за рахунок коштів бюджету розвитку у 2018 - 2022 роках:</t>
  </si>
  <si>
    <t>2) місцеві/регіональні програми, які виконуються в межах бюджетної програми у 2021 - 2022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</si>
  <si>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</si>
  <si>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</si>
  <si>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</si>
  <si>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</si>
  <si>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2019 рік</t>
  </si>
  <si>
    <t>кредиторська та дебіторська заборгованість в поточному, плановому та прогнозних роках не очікується</t>
  </si>
  <si>
    <t xml:space="preserve">           Видатки спеціального фонду формуються за рахунок надходжень від сплати пайової участі в утриманні об’єкта благоустрою. За рахунок даних коштів управлінням комунального господарства проводилося утримання об`єктів благоустрою в належному стані. Передбачені витрати на 2020-2022 роки обумовлені  подальшою реалізацією функцій та завдань управління комунального господарства у сфері благоустрою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</si>
  <si>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</si>
  <si>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</si>
  <si>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Начальник управління комунального господарства</t>
  </si>
  <si>
    <t>Наливайко В. Я.</t>
  </si>
  <si>
    <t>Начальник відділу економічного аналізу та планування управління комунального господарства</t>
  </si>
  <si>
    <t>Гавдуник О. В.</t>
  </si>
  <si>
    <t>у тому числі оплата праці штатних оди-ниць за зага-льним фондом, що враховані також у спе-ціальному фонді</t>
  </si>
  <si>
    <t>рівень буді-вельної готов-ності об'єкта на кінець бюджет-ного періоду%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</si>
  <si>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</si>
  <si>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</si>
  <si>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</si>
  <si>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3) дебіторська заборгованість у 2018 - 2020 роках:</t>
  </si>
  <si>
    <t>0490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</si>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</sst>
</file>

<file path=xl/styles.xml><?xml version="1.0" encoding="utf-8"?>
<styleSheet xmlns="http://schemas.openxmlformats.org/spreadsheetml/2006/main">
  <numFmts count="1">
    <numFmt numFmtId="164" formatCode="#,##0.0"/>
  </numFmts>
  <fonts count="2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0" fillId="0" borderId="5" xfId="0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3" fontId="10" fillId="0" borderId="7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wrapText="1"/>
    </xf>
    <xf numFmtId="3" fontId="10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0" fillId="0" borderId="7" xfId="0" applyFont="1" applyBorder="1" applyAlignment="1">
      <alignment horizontal="center" vertical="center" wrapText="1"/>
    </xf>
    <xf numFmtId="0" fontId="1" fillId="0" borderId="4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/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top" wrapText="1"/>
    </xf>
    <xf numFmtId="0" fontId="10" fillId="0" borderId="6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6" fillId="0" borderId="2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" fillId="0" borderId="0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21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topLeftCell="C25" zoomScaleNormal="100" workbookViewId="0">
      <selection activeCell="A18" sqref="A18:P18"/>
    </sheetView>
  </sheetViews>
  <sheetFormatPr defaultColWidth="9.125" defaultRowHeight="15"/>
  <cols>
    <col min="1" max="1" width="11.75" style="1" customWidth="1"/>
    <col min="2" max="2" width="35.75" style="1" customWidth="1"/>
    <col min="3" max="9" width="11.25" style="1" customWidth="1"/>
    <col min="10" max="10" width="11.75" style="1" customWidth="1"/>
    <col min="11" max="14" width="11.25" style="1" customWidth="1"/>
    <col min="15" max="16384" width="9.125" style="1"/>
  </cols>
  <sheetData>
    <row r="1" spans="1:16">
      <c r="P1" s="3" t="s">
        <v>0</v>
      </c>
    </row>
    <row r="2" spans="1:16">
      <c r="P2" s="3" t="s">
        <v>1</v>
      </c>
    </row>
    <row r="3" spans="1:16">
      <c r="P3" s="3" t="s">
        <v>2</v>
      </c>
    </row>
    <row r="4" spans="1:16">
      <c r="P4" s="3" t="s">
        <v>3</v>
      </c>
    </row>
    <row r="5" spans="1:16">
      <c r="P5" s="3" t="s">
        <v>4</v>
      </c>
    </row>
    <row r="6" spans="1:16">
      <c r="A6" s="120" t="s">
        <v>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</row>
    <row r="7" spans="1:16">
      <c r="A7" s="121" t="s">
        <v>86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 t="s">
        <v>7</v>
      </c>
      <c r="P7" s="122"/>
    </row>
    <row r="8" spans="1:16" ht="48" customHeight="1">
      <c r="A8" s="124" t="s">
        <v>6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3" t="s">
        <v>8</v>
      </c>
      <c r="P8" s="123"/>
    </row>
    <row r="9" spans="1:16">
      <c r="A9" s="125" t="s">
        <v>87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2" t="s">
        <v>126</v>
      </c>
      <c r="P9" s="122"/>
    </row>
    <row r="10" spans="1:16" ht="45.75" customHeight="1">
      <c r="A10" s="124" t="s">
        <v>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8" t="s">
        <v>10</v>
      </c>
      <c r="P10" s="128"/>
    </row>
    <row r="11" spans="1:16">
      <c r="A11" s="130" t="s">
        <v>88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29" t="s">
        <v>11</v>
      </c>
      <c r="N11" s="129"/>
      <c r="O11" s="129"/>
      <c r="P11" s="129"/>
    </row>
    <row r="12" spans="1:16" ht="24.75" customHeight="1">
      <c r="A12" s="128" t="s">
        <v>111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 t="s">
        <v>12</v>
      </c>
      <c r="N12" s="128"/>
      <c r="O12" s="128"/>
      <c r="P12" s="128"/>
    </row>
    <row r="13" spans="1:16">
      <c r="A13" s="4"/>
      <c r="B13" s="2"/>
    </row>
    <row r="14" spans="1:16">
      <c r="A14" s="126" t="s">
        <v>112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</row>
    <row r="15" spans="1:16">
      <c r="A15" s="126" t="s">
        <v>113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>
      <c r="A16" s="126" t="s">
        <v>114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</row>
    <row r="17" spans="1:16">
      <c r="A17" s="126" t="s">
        <v>115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6">
      <c r="A18" s="126" t="s">
        <v>116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>
      <c r="A19" s="126" t="s">
        <v>117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6">
      <c r="A20" s="131" t="s">
        <v>13</v>
      </c>
      <c r="B20" s="131"/>
    </row>
    <row r="23" spans="1:16">
      <c r="A23" s="119" t="s">
        <v>14</v>
      </c>
      <c r="B23" s="119" t="s">
        <v>15</v>
      </c>
      <c r="C23" s="119" t="s">
        <v>16</v>
      </c>
      <c r="D23" s="119"/>
      <c r="E23" s="119"/>
      <c r="F23" s="119"/>
      <c r="G23" s="119" t="s">
        <v>17</v>
      </c>
      <c r="H23" s="119"/>
      <c r="I23" s="119"/>
      <c r="J23" s="119"/>
      <c r="K23" s="119" t="s">
        <v>18</v>
      </c>
      <c r="L23" s="119"/>
      <c r="M23" s="119"/>
      <c r="N23" s="119"/>
    </row>
    <row r="24" spans="1:16" ht="68.25" customHeight="1">
      <c r="A24" s="119"/>
      <c r="B24" s="119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6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6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6" ht="30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6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6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6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6">
      <c r="A32" s="127" t="s">
        <v>118</v>
      </c>
      <c r="B32" s="127"/>
      <c r="C32" s="127"/>
      <c r="D32" s="127"/>
      <c r="E32" s="127"/>
      <c r="F32" s="127"/>
      <c r="G32" s="127"/>
      <c r="H32" s="127"/>
      <c r="I32" s="127"/>
      <c r="J32" s="127"/>
    </row>
    <row r="33" spans="1:14">
      <c r="A33" s="4" t="s">
        <v>13</v>
      </c>
    </row>
    <row r="35" spans="1:14">
      <c r="A35" s="119" t="s">
        <v>14</v>
      </c>
      <c r="B35" s="119" t="s">
        <v>15</v>
      </c>
      <c r="C35" s="119" t="s">
        <v>27</v>
      </c>
      <c r="D35" s="119"/>
      <c r="E35" s="119"/>
      <c r="F35" s="119"/>
      <c r="G35" s="119" t="s">
        <v>27</v>
      </c>
      <c r="H35" s="119"/>
      <c r="I35" s="119"/>
      <c r="J35" s="119"/>
    </row>
    <row r="36" spans="1:14" ht="60.75" customHeight="1">
      <c r="A36" s="119"/>
      <c r="B36" s="119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4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4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4" ht="30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4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4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4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>
      <c r="A45" s="126" t="s">
        <v>28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</row>
    <row r="46" spans="1:14">
      <c r="A46" s="126" t="s">
        <v>29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>
      <c r="A47" s="4" t="s">
        <v>13</v>
      </c>
    </row>
    <row r="48" spans="1:14" ht="21.75" customHeight="1">
      <c r="A48" s="119" t="s">
        <v>30</v>
      </c>
      <c r="B48" s="119" t="s">
        <v>15</v>
      </c>
      <c r="C48" s="119" t="s">
        <v>16</v>
      </c>
      <c r="D48" s="119"/>
      <c r="E48" s="119"/>
      <c r="F48" s="119"/>
      <c r="G48" s="119" t="s">
        <v>17</v>
      </c>
      <c r="H48" s="119"/>
      <c r="I48" s="119"/>
      <c r="J48" s="119"/>
      <c r="K48" s="119" t="s">
        <v>18</v>
      </c>
      <c r="L48" s="119"/>
      <c r="M48" s="119"/>
      <c r="N48" s="119"/>
    </row>
    <row r="49" spans="1:14" ht="63" customHeight="1">
      <c r="A49" s="119"/>
      <c r="B49" s="119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>
      <c r="A56" s="127" t="s">
        <v>31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</row>
    <row r="57" spans="1:14">
      <c r="A57" s="4" t="s">
        <v>13</v>
      </c>
    </row>
    <row r="59" spans="1:14">
      <c r="A59" s="119" t="s">
        <v>32</v>
      </c>
      <c r="B59" s="119" t="s">
        <v>15</v>
      </c>
      <c r="C59" s="119" t="s">
        <v>16</v>
      </c>
      <c r="D59" s="119"/>
      <c r="E59" s="119"/>
      <c r="F59" s="119"/>
      <c r="G59" s="119" t="s">
        <v>17</v>
      </c>
      <c r="H59" s="119"/>
      <c r="I59" s="119"/>
      <c r="J59" s="119"/>
      <c r="K59" s="119" t="s">
        <v>18</v>
      </c>
      <c r="L59" s="119"/>
      <c r="M59" s="119"/>
      <c r="N59" s="119"/>
    </row>
    <row r="60" spans="1:14" ht="58.5" customHeight="1">
      <c r="A60" s="119"/>
      <c r="B60" s="119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>
      <c r="A66" s="127" t="s">
        <v>33</v>
      </c>
      <c r="B66" s="127"/>
      <c r="C66" s="127"/>
      <c r="D66" s="127"/>
      <c r="E66" s="127"/>
      <c r="F66" s="127"/>
      <c r="G66" s="127"/>
      <c r="H66" s="127"/>
      <c r="I66" s="127"/>
      <c r="J66" s="127"/>
    </row>
    <row r="67" spans="1:10">
      <c r="A67" s="4" t="s">
        <v>13</v>
      </c>
    </row>
    <row r="69" spans="1:10" ht="21.75" customHeight="1">
      <c r="A69" s="119" t="s">
        <v>30</v>
      </c>
      <c r="B69" s="119" t="s">
        <v>15</v>
      </c>
      <c r="C69" s="119" t="s">
        <v>27</v>
      </c>
      <c r="D69" s="119"/>
      <c r="E69" s="119"/>
      <c r="F69" s="119"/>
      <c r="G69" s="119" t="s">
        <v>27</v>
      </c>
      <c r="H69" s="119"/>
      <c r="I69" s="119"/>
      <c r="J69" s="119"/>
    </row>
    <row r="70" spans="1:10" ht="61.5" customHeight="1">
      <c r="A70" s="119"/>
      <c r="B70" s="119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>
      <c r="A76" s="127" t="s">
        <v>34</v>
      </c>
      <c r="B76" s="127"/>
      <c r="C76" s="127"/>
      <c r="D76" s="127"/>
      <c r="E76" s="127"/>
      <c r="F76" s="127"/>
      <c r="G76" s="127"/>
      <c r="H76" s="127"/>
      <c r="I76" s="127"/>
      <c r="J76" s="127"/>
    </row>
    <row r="77" spans="1:10">
      <c r="A77" s="4" t="s">
        <v>13</v>
      </c>
    </row>
    <row r="79" spans="1:10">
      <c r="A79" s="119" t="s">
        <v>32</v>
      </c>
      <c r="B79" s="119" t="s">
        <v>15</v>
      </c>
      <c r="C79" s="119" t="s">
        <v>27</v>
      </c>
      <c r="D79" s="119"/>
      <c r="E79" s="119"/>
      <c r="F79" s="119"/>
      <c r="G79" s="119" t="s">
        <v>27</v>
      </c>
      <c r="H79" s="119"/>
      <c r="I79" s="119"/>
      <c r="J79" s="119"/>
    </row>
    <row r="80" spans="1:10" ht="72.75" customHeight="1">
      <c r="A80" s="119"/>
      <c r="B80" s="119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4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4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4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4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4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>
      <c r="A87" s="126" t="s">
        <v>35</v>
      </c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</row>
    <row r="88" spans="1:14">
      <c r="A88" s="126" t="s">
        <v>36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</row>
    <row r="89" spans="1:14">
      <c r="A89" s="4" t="s">
        <v>13</v>
      </c>
    </row>
    <row r="91" spans="1:14" ht="30.75" customHeight="1">
      <c r="A91" s="119" t="s">
        <v>37</v>
      </c>
      <c r="B91" s="119" t="s">
        <v>39</v>
      </c>
      <c r="C91" s="119" t="s">
        <v>16</v>
      </c>
      <c r="D91" s="119"/>
      <c r="E91" s="119"/>
      <c r="F91" s="119"/>
      <c r="G91" s="119" t="s">
        <v>17</v>
      </c>
      <c r="H91" s="119"/>
      <c r="I91" s="119"/>
      <c r="J91" s="119"/>
      <c r="K91" s="119" t="s">
        <v>18</v>
      </c>
      <c r="L91" s="119"/>
      <c r="M91" s="119"/>
      <c r="N91" s="119"/>
    </row>
    <row r="92" spans="1:14" ht="66.75" customHeight="1">
      <c r="A92" s="119"/>
      <c r="B92" s="119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3">
      <c r="A99" s="127" t="s">
        <v>38</v>
      </c>
      <c r="B99" s="127"/>
      <c r="C99" s="127"/>
      <c r="D99" s="127"/>
      <c r="E99" s="127"/>
      <c r="F99" s="127"/>
      <c r="G99" s="127"/>
      <c r="H99" s="127"/>
      <c r="I99" s="127"/>
      <c r="J99" s="127"/>
    </row>
    <row r="100" spans="1:13">
      <c r="A100" s="4" t="s">
        <v>13</v>
      </c>
    </row>
    <row r="102" spans="1:13">
      <c r="A102" s="119" t="s">
        <v>96</v>
      </c>
      <c r="B102" s="119" t="s">
        <v>39</v>
      </c>
      <c r="C102" s="119" t="s">
        <v>27</v>
      </c>
      <c r="D102" s="119"/>
      <c r="E102" s="119"/>
      <c r="F102" s="119"/>
      <c r="G102" s="119" t="s">
        <v>27</v>
      </c>
      <c r="H102" s="119"/>
      <c r="I102" s="119"/>
      <c r="J102" s="119"/>
    </row>
    <row r="103" spans="1:13" ht="63" customHeight="1">
      <c r="A103" s="119"/>
      <c r="B103" s="119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3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3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3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3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>
      <c r="A109" s="126" t="s">
        <v>119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</row>
    <row r="110" spans="1:13">
      <c r="A110" s="126" t="s">
        <v>120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</row>
    <row r="111" spans="1:13">
      <c r="A111" s="4" t="s">
        <v>13</v>
      </c>
    </row>
    <row r="113" spans="1:13">
      <c r="A113" s="119" t="s">
        <v>37</v>
      </c>
      <c r="B113" s="119" t="s">
        <v>40</v>
      </c>
      <c r="C113" s="119" t="s">
        <v>41</v>
      </c>
      <c r="D113" s="119" t="s">
        <v>42</v>
      </c>
      <c r="E113" s="119" t="s">
        <v>16</v>
      </c>
      <c r="F113" s="119"/>
      <c r="G113" s="119"/>
      <c r="H113" s="119" t="s">
        <v>17</v>
      </c>
      <c r="I113" s="119"/>
      <c r="J113" s="119"/>
      <c r="K113" s="119" t="s">
        <v>18</v>
      </c>
      <c r="L113" s="119"/>
      <c r="M113" s="119"/>
    </row>
    <row r="114" spans="1:13" ht="30">
      <c r="A114" s="119"/>
      <c r="B114" s="119"/>
      <c r="C114" s="119"/>
      <c r="D114" s="119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3">
      <c r="A126" s="127" t="s">
        <v>121</v>
      </c>
      <c r="B126" s="127"/>
      <c r="C126" s="127"/>
      <c r="D126" s="127"/>
      <c r="E126" s="127"/>
      <c r="F126" s="127"/>
      <c r="G126" s="127"/>
      <c r="H126" s="127"/>
      <c r="I126" s="127"/>
      <c r="J126" s="127"/>
    </row>
    <row r="127" spans="1:13">
      <c r="A127" s="4" t="s">
        <v>13</v>
      </c>
    </row>
    <row r="130" spans="1:11">
      <c r="A130" s="119" t="s">
        <v>37</v>
      </c>
      <c r="B130" s="119" t="s">
        <v>40</v>
      </c>
      <c r="C130" s="119" t="s">
        <v>41</v>
      </c>
      <c r="D130" s="119" t="s">
        <v>42</v>
      </c>
      <c r="E130" s="119" t="s">
        <v>27</v>
      </c>
      <c r="F130" s="119"/>
      <c r="G130" s="119"/>
      <c r="H130" s="119" t="s">
        <v>27</v>
      </c>
      <c r="I130" s="119"/>
      <c r="J130" s="119"/>
    </row>
    <row r="131" spans="1:11" ht="41.25" customHeight="1">
      <c r="A131" s="119"/>
      <c r="B131" s="119"/>
      <c r="C131" s="119"/>
      <c r="D131" s="119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1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1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1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1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1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1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1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1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1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>
      <c r="A142" s="127" t="s">
        <v>47</v>
      </c>
      <c r="B142" s="127"/>
      <c r="C142" s="127"/>
      <c r="D142" s="127"/>
      <c r="E142" s="127"/>
      <c r="F142" s="127"/>
      <c r="G142" s="127"/>
      <c r="H142" s="127"/>
      <c r="I142" s="127"/>
      <c r="J142" s="127"/>
      <c r="K142" s="127"/>
    </row>
    <row r="143" spans="1:11">
      <c r="A143" s="4" t="s">
        <v>13</v>
      </c>
    </row>
    <row r="145" spans="1:16">
      <c r="A145" s="119" t="s">
        <v>15</v>
      </c>
      <c r="B145" s="119" t="s">
        <v>16</v>
      </c>
      <c r="C145" s="119"/>
      <c r="D145" s="119" t="s">
        <v>17</v>
      </c>
      <c r="E145" s="119"/>
      <c r="F145" s="119" t="s">
        <v>18</v>
      </c>
      <c r="G145" s="119"/>
      <c r="H145" s="119" t="s">
        <v>27</v>
      </c>
      <c r="I145" s="119"/>
      <c r="J145" s="119" t="s">
        <v>27</v>
      </c>
      <c r="K145" s="119"/>
    </row>
    <row r="146" spans="1:16" ht="30">
      <c r="A146" s="119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6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6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6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6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6" ht="96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>
      <c r="A154" s="127" t="s">
        <v>49</v>
      </c>
      <c r="B154" s="127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</row>
    <row r="156" spans="1:16">
      <c r="A156" s="119" t="s">
        <v>96</v>
      </c>
      <c r="B156" s="119" t="s">
        <v>50</v>
      </c>
      <c r="C156" s="119" t="s">
        <v>16</v>
      </c>
      <c r="D156" s="119"/>
      <c r="E156" s="119"/>
      <c r="F156" s="119"/>
      <c r="G156" s="119" t="s">
        <v>51</v>
      </c>
      <c r="H156" s="119"/>
      <c r="I156" s="119"/>
      <c r="J156" s="119"/>
      <c r="K156" s="119" t="s">
        <v>52</v>
      </c>
      <c r="L156" s="119"/>
      <c r="M156" s="119" t="s">
        <v>52</v>
      </c>
      <c r="N156" s="119"/>
      <c r="O156" s="119" t="s">
        <v>52</v>
      </c>
      <c r="P156" s="119"/>
    </row>
    <row r="157" spans="1:16" ht="30.75" customHeight="1">
      <c r="A157" s="119"/>
      <c r="B157" s="119"/>
      <c r="C157" s="119" t="s">
        <v>19</v>
      </c>
      <c r="D157" s="119"/>
      <c r="E157" s="119" t="s">
        <v>20</v>
      </c>
      <c r="F157" s="119"/>
      <c r="G157" s="119" t="s">
        <v>19</v>
      </c>
      <c r="H157" s="119"/>
      <c r="I157" s="119" t="s">
        <v>20</v>
      </c>
      <c r="J157" s="119"/>
      <c r="K157" s="119" t="s">
        <v>19</v>
      </c>
      <c r="L157" s="119" t="s">
        <v>20</v>
      </c>
      <c r="M157" s="119" t="s">
        <v>19</v>
      </c>
      <c r="N157" s="119" t="s">
        <v>20</v>
      </c>
      <c r="O157" s="119" t="s">
        <v>19</v>
      </c>
      <c r="P157" s="119" t="s">
        <v>20</v>
      </c>
    </row>
    <row r="158" spans="1:16" ht="30">
      <c r="A158" s="119"/>
      <c r="B158" s="119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19"/>
      <c r="L158" s="119"/>
      <c r="M158" s="119"/>
      <c r="N158" s="119"/>
      <c r="O158" s="119"/>
      <c r="P158" s="119"/>
    </row>
    <row r="159" spans="1:16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30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6">
      <c r="A165" s="126" t="s">
        <v>122</v>
      </c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</row>
    <row r="166" spans="1:16">
      <c r="A166" s="126" t="s">
        <v>123</v>
      </c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</row>
    <row r="167" spans="1:16">
      <c r="A167" s="131" t="s">
        <v>13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</row>
    <row r="168" spans="1:16">
      <c r="A168" s="133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</row>
    <row r="170" spans="1:16" ht="21.75" customHeight="1">
      <c r="A170" s="119" t="s">
        <v>37</v>
      </c>
      <c r="B170" s="119" t="s">
        <v>54</v>
      </c>
      <c r="C170" s="119" t="s">
        <v>55</v>
      </c>
      <c r="D170" s="119" t="s">
        <v>16</v>
      </c>
      <c r="E170" s="119"/>
      <c r="F170" s="119"/>
      <c r="G170" s="119" t="s">
        <v>17</v>
      </c>
      <c r="H170" s="119"/>
      <c r="I170" s="119"/>
      <c r="J170" s="119" t="s">
        <v>18</v>
      </c>
      <c r="K170" s="119"/>
      <c r="L170" s="119"/>
    </row>
    <row r="171" spans="1:16" ht="30">
      <c r="A171" s="119"/>
      <c r="B171" s="119"/>
      <c r="C171" s="119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6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6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6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16">
      <c r="A176" s="127" t="s">
        <v>124</v>
      </c>
      <c r="B176" s="127"/>
      <c r="C176" s="127"/>
      <c r="D176" s="127"/>
      <c r="E176" s="127"/>
      <c r="F176" s="127"/>
      <c r="G176" s="127"/>
      <c r="H176" s="127"/>
      <c r="I176" s="127"/>
    </row>
    <row r="177" spans="1:13">
      <c r="A177" s="4" t="s">
        <v>13</v>
      </c>
    </row>
    <row r="179" spans="1:13" ht="21.75" customHeight="1">
      <c r="A179" s="119" t="s">
        <v>96</v>
      </c>
      <c r="B179" s="119" t="s">
        <v>54</v>
      </c>
      <c r="C179" s="119" t="s">
        <v>55</v>
      </c>
      <c r="D179" s="119" t="s">
        <v>27</v>
      </c>
      <c r="E179" s="119"/>
      <c r="F179" s="119"/>
      <c r="G179" s="119" t="s">
        <v>27</v>
      </c>
      <c r="H179" s="119"/>
      <c r="I179" s="119"/>
    </row>
    <row r="180" spans="1:13" ht="33" customHeight="1">
      <c r="A180" s="119"/>
      <c r="B180" s="119"/>
      <c r="C180" s="119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13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13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13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>
      <c r="A186" s="127" t="s">
        <v>125</v>
      </c>
      <c r="B186" s="127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</row>
    <row r="187" spans="1:13">
      <c r="A187" s="4" t="s">
        <v>13</v>
      </c>
    </row>
    <row r="190" spans="1:13" ht="120" customHeight="1">
      <c r="A190" s="135" t="s">
        <v>104</v>
      </c>
      <c r="B190" s="135" t="s">
        <v>103</v>
      </c>
      <c r="C190" s="119" t="s">
        <v>56</v>
      </c>
      <c r="D190" s="119" t="s">
        <v>16</v>
      </c>
      <c r="E190" s="119"/>
      <c r="F190" s="119" t="s">
        <v>17</v>
      </c>
      <c r="G190" s="119"/>
      <c r="H190" s="119" t="s">
        <v>18</v>
      </c>
      <c r="I190" s="119"/>
      <c r="J190" s="119" t="s">
        <v>27</v>
      </c>
      <c r="K190" s="119"/>
      <c r="L190" s="119" t="s">
        <v>27</v>
      </c>
      <c r="M190" s="119"/>
    </row>
    <row r="191" spans="1:13" ht="124.5" customHeight="1">
      <c r="A191" s="136"/>
      <c r="B191" s="136"/>
      <c r="C191" s="119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3" ht="48" customHeight="1">
      <c r="A197" s="126" t="s">
        <v>59</v>
      </c>
      <c r="B197" s="126"/>
      <c r="C197" s="126"/>
      <c r="D197" s="126"/>
      <c r="E197" s="126"/>
      <c r="F197" s="126"/>
      <c r="G197" s="126"/>
      <c r="H197" s="126"/>
      <c r="I197" s="126"/>
      <c r="J197" s="126"/>
    </row>
    <row r="198" spans="1:13">
      <c r="A198" s="126" t="s">
        <v>60</v>
      </c>
      <c r="B198" s="126"/>
      <c r="C198" s="126"/>
      <c r="D198" s="126"/>
      <c r="E198" s="126"/>
      <c r="F198" s="126"/>
      <c r="G198" s="126"/>
      <c r="H198" s="126"/>
      <c r="I198" s="126"/>
      <c r="J198" s="126"/>
    </row>
    <row r="199" spans="1:13">
      <c r="A199" s="126" t="s">
        <v>61</v>
      </c>
      <c r="B199" s="126"/>
      <c r="C199" s="126"/>
      <c r="D199" s="126"/>
      <c r="E199" s="126"/>
      <c r="F199" s="126"/>
      <c r="G199" s="126"/>
      <c r="H199" s="126"/>
      <c r="I199" s="126"/>
      <c r="J199" s="126"/>
    </row>
    <row r="200" spans="1:13">
      <c r="A200" s="4" t="s">
        <v>13</v>
      </c>
    </row>
    <row r="203" spans="1:13" ht="72.75" customHeight="1">
      <c r="A203" s="119" t="s">
        <v>62</v>
      </c>
      <c r="B203" s="119" t="s">
        <v>15</v>
      </c>
      <c r="C203" s="119" t="s">
        <v>63</v>
      </c>
      <c r="D203" s="119" t="s">
        <v>105</v>
      </c>
      <c r="E203" s="119" t="s">
        <v>64</v>
      </c>
      <c r="F203" s="119" t="s">
        <v>65</v>
      </c>
      <c r="G203" s="119" t="s">
        <v>106</v>
      </c>
      <c r="H203" s="119" t="s">
        <v>66</v>
      </c>
      <c r="I203" s="119"/>
      <c r="J203" s="119" t="s">
        <v>107</v>
      </c>
    </row>
    <row r="204" spans="1:13" ht="30">
      <c r="A204" s="119"/>
      <c r="B204" s="119"/>
      <c r="C204" s="119"/>
      <c r="D204" s="119"/>
      <c r="E204" s="119"/>
      <c r="F204" s="119"/>
      <c r="G204" s="119"/>
      <c r="H204" s="7" t="s">
        <v>67</v>
      </c>
      <c r="I204" s="7" t="s">
        <v>68</v>
      </c>
      <c r="J204" s="119"/>
    </row>
    <row r="205" spans="1:13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3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3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3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>
      <c r="A211" s="127" t="s">
        <v>69</v>
      </c>
      <c r="B211" s="127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</row>
    <row r="212" spans="1:12">
      <c r="A212" s="4" t="s">
        <v>13</v>
      </c>
    </row>
    <row r="215" spans="1:12">
      <c r="A215" s="119" t="s">
        <v>62</v>
      </c>
      <c r="B215" s="119" t="s">
        <v>15</v>
      </c>
      <c r="C215" s="119" t="s">
        <v>52</v>
      </c>
      <c r="D215" s="119"/>
      <c r="E215" s="119"/>
      <c r="F215" s="119"/>
      <c r="G215" s="119"/>
      <c r="H215" s="119" t="s">
        <v>52</v>
      </c>
      <c r="I215" s="119"/>
      <c r="J215" s="119"/>
      <c r="K215" s="119"/>
      <c r="L215" s="119"/>
    </row>
    <row r="216" spans="1:12" ht="150.75" customHeight="1">
      <c r="A216" s="119"/>
      <c r="B216" s="119"/>
      <c r="C216" s="119" t="s">
        <v>70</v>
      </c>
      <c r="D216" s="119" t="s">
        <v>71</v>
      </c>
      <c r="E216" s="119" t="s">
        <v>72</v>
      </c>
      <c r="F216" s="119"/>
      <c r="G216" s="119" t="s">
        <v>108</v>
      </c>
      <c r="H216" s="119" t="s">
        <v>73</v>
      </c>
      <c r="I216" s="119" t="s">
        <v>109</v>
      </c>
      <c r="J216" s="119" t="s">
        <v>72</v>
      </c>
      <c r="K216" s="119"/>
      <c r="L216" s="119" t="s">
        <v>110</v>
      </c>
    </row>
    <row r="217" spans="1:12" ht="30">
      <c r="A217" s="119"/>
      <c r="B217" s="119"/>
      <c r="C217" s="119"/>
      <c r="D217" s="119"/>
      <c r="E217" s="7" t="s">
        <v>67</v>
      </c>
      <c r="F217" s="7" t="s">
        <v>68</v>
      </c>
      <c r="G217" s="119"/>
      <c r="H217" s="119"/>
      <c r="I217" s="119"/>
      <c r="J217" s="7" t="s">
        <v>67</v>
      </c>
      <c r="K217" s="7" t="s">
        <v>68</v>
      </c>
      <c r="L217" s="119"/>
    </row>
    <row r="218" spans="1:12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12">
      <c r="A224" s="127" t="s">
        <v>74</v>
      </c>
      <c r="B224" s="127"/>
      <c r="C224" s="127"/>
      <c r="D224" s="127"/>
      <c r="E224" s="127"/>
      <c r="F224" s="127"/>
      <c r="G224" s="127"/>
      <c r="H224" s="127"/>
      <c r="I224" s="127"/>
    </row>
    <row r="225" spans="1:9">
      <c r="A225" s="4" t="s">
        <v>13</v>
      </c>
    </row>
    <row r="228" spans="1:9" ht="13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>
      <c r="A235" s="134" t="s">
        <v>80</v>
      </c>
      <c r="B235" s="134"/>
      <c r="C235" s="134"/>
      <c r="D235" s="134"/>
      <c r="E235" s="134"/>
      <c r="F235" s="134"/>
      <c r="G235" s="134"/>
      <c r="H235" s="134"/>
      <c r="I235" s="134"/>
    </row>
    <row r="236" spans="1:9" ht="45.75" customHeight="1">
      <c r="A236" s="126" t="s">
        <v>81</v>
      </c>
      <c r="B236" s="126"/>
      <c r="C236" s="126"/>
      <c r="D236" s="126"/>
      <c r="E236" s="126"/>
      <c r="F236" s="126"/>
      <c r="G236" s="126"/>
      <c r="H236" s="126"/>
      <c r="I236" s="126"/>
    </row>
    <row r="238" spans="1:9" ht="15" customHeight="1">
      <c r="A238" s="127" t="s">
        <v>82</v>
      </c>
      <c r="B238" s="127"/>
      <c r="C238" s="6"/>
      <c r="D238" s="10"/>
      <c r="G238" s="10"/>
      <c r="H238" s="10"/>
      <c r="I238" s="10"/>
    </row>
    <row r="239" spans="1:9">
      <c r="A239" s="11"/>
      <c r="B239" s="12"/>
      <c r="D239" s="6" t="s">
        <v>83</v>
      </c>
      <c r="G239" s="132" t="s">
        <v>84</v>
      </c>
      <c r="H239" s="132"/>
      <c r="I239" s="132"/>
    </row>
    <row r="240" spans="1:9" ht="15" customHeight="1">
      <c r="A240" s="127" t="s">
        <v>85</v>
      </c>
      <c r="B240" s="127"/>
      <c r="C240" s="6"/>
      <c r="D240" s="10"/>
      <c r="G240" s="10"/>
      <c r="H240" s="10"/>
      <c r="I240" s="10"/>
    </row>
    <row r="241" spans="1:9">
      <c r="A241" s="5"/>
      <c r="B241" s="6"/>
      <c r="C241" s="6"/>
      <c r="D241" s="6" t="s">
        <v>83</v>
      </c>
      <c r="G241" s="132" t="s">
        <v>84</v>
      </c>
      <c r="H241" s="132"/>
      <c r="I241" s="132"/>
    </row>
  </sheetData>
  <mergeCells count="163">
    <mergeCell ref="A238:B238"/>
    <mergeCell ref="A240:B240"/>
    <mergeCell ref="G239:I239"/>
    <mergeCell ref="A235:I235"/>
    <mergeCell ref="A236:I236"/>
    <mergeCell ref="A197:J197"/>
    <mergeCell ref="A190:A191"/>
    <mergeCell ref="B190:B191"/>
    <mergeCell ref="B48:B49"/>
    <mergeCell ref="C48:F48"/>
    <mergeCell ref="G48:J48"/>
    <mergeCell ref="G59:J59"/>
    <mergeCell ref="C79:F79"/>
    <mergeCell ref="A76:J76"/>
    <mergeCell ref="A109:M109"/>
    <mergeCell ref="A110:M110"/>
    <mergeCell ref="A69:A70"/>
    <mergeCell ref="B69:B70"/>
    <mergeCell ref="C69:F69"/>
    <mergeCell ref="G69:J69"/>
    <mergeCell ref="A99:J99"/>
    <mergeCell ref="G79:J79"/>
    <mergeCell ref="A87:N87"/>
    <mergeCell ref="A91:A92"/>
    <mergeCell ref="G241:I241"/>
    <mergeCell ref="A20:B20"/>
    <mergeCell ref="A23:A24"/>
    <mergeCell ref="B23:B24"/>
    <mergeCell ref="C23:F23"/>
    <mergeCell ref="G23:J23"/>
    <mergeCell ref="A211:L211"/>
    <mergeCell ref="I216:I217"/>
    <mergeCell ref="L216:L217"/>
    <mergeCell ref="A224:I224"/>
    <mergeCell ref="H190:I190"/>
    <mergeCell ref="A102:A103"/>
    <mergeCell ref="A79:A80"/>
    <mergeCell ref="B79:B80"/>
    <mergeCell ref="A186:M186"/>
    <mergeCell ref="A168:L168"/>
    <mergeCell ref="A176:I176"/>
    <mergeCell ref="A156:A158"/>
    <mergeCell ref="K157:K158"/>
    <mergeCell ref="L157:L158"/>
    <mergeCell ref="A88:N88"/>
    <mergeCell ref="A142:K142"/>
    <mergeCell ref="A154:P154"/>
    <mergeCell ref="A48:A49"/>
    <mergeCell ref="C91:F91"/>
    <mergeCell ref="G91:J91"/>
    <mergeCell ref="B91:B92"/>
    <mergeCell ref="B102:B103"/>
    <mergeCell ref="C102:F102"/>
    <mergeCell ref="G102:J102"/>
    <mergeCell ref="K91:N91"/>
    <mergeCell ref="A145:A146"/>
    <mergeCell ref="B145:C145"/>
    <mergeCell ref="K113:M113"/>
    <mergeCell ref="A113:A114"/>
    <mergeCell ref="B113:B114"/>
    <mergeCell ref="C113:C114"/>
    <mergeCell ref="D113:D114"/>
    <mergeCell ref="E113:G113"/>
    <mergeCell ref="H113:J113"/>
    <mergeCell ref="A126:J126"/>
    <mergeCell ref="A130:A131"/>
    <mergeCell ref="B130:B131"/>
    <mergeCell ref="C130:C131"/>
    <mergeCell ref="D130:D131"/>
    <mergeCell ref="E130:G130"/>
    <mergeCell ref="H130:J130"/>
    <mergeCell ref="D145:E145"/>
    <mergeCell ref="F145:G145"/>
    <mergeCell ref="M156:N156"/>
    <mergeCell ref="O156:P156"/>
    <mergeCell ref="H145:I145"/>
    <mergeCell ref="J145:K145"/>
    <mergeCell ref="N157:N158"/>
    <mergeCell ref="O157:O158"/>
    <mergeCell ref="P157:P158"/>
    <mergeCell ref="M157:M158"/>
    <mergeCell ref="C157:D157"/>
    <mergeCell ref="E157:F157"/>
    <mergeCell ref="G157:H157"/>
    <mergeCell ref="I157:J157"/>
    <mergeCell ref="B179:B180"/>
    <mergeCell ref="C179:C180"/>
    <mergeCell ref="D179:F179"/>
    <mergeCell ref="C190:C191"/>
    <mergeCell ref="D190:E190"/>
    <mergeCell ref="F190:G190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G179:I179"/>
    <mergeCell ref="A170:A171"/>
    <mergeCell ref="B170:B171"/>
    <mergeCell ref="C170:C171"/>
    <mergeCell ref="D170:F170"/>
    <mergeCell ref="G170:I170"/>
    <mergeCell ref="A179:A180"/>
    <mergeCell ref="J190:K190"/>
    <mergeCell ref="L190:M190"/>
    <mergeCell ref="F203:F204"/>
    <mergeCell ref="H203:I203"/>
    <mergeCell ref="A198:J198"/>
    <mergeCell ref="A199:J199"/>
    <mergeCell ref="J203:J204"/>
    <mergeCell ref="G203:G204"/>
    <mergeCell ref="A203:A204"/>
    <mergeCell ref="B203:B204"/>
    <mergeCell ref="C203:C204"/>
    <mergeCell ref="E203:E204"/>
    <mergeCell ref="D203:D204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A66:J66"/>
    <mergeCell ref="O10:P10"/>
    <mergeCell ref="A59:A60"/>
    <mergeCell ref="B59:B60"/>
    <mergeCell ref="C59:F59"/>
    <mergeCell ref="K59:N59"/>
    <mergeCell ref="A35:A36"/>
    <mergeCell ref="B35:B36"/>
    <mergeCell ref="C35:F35"/>
    <mergeCell ref="A10:N10"/>
    <mergeCell ref="M11:P11"/>
    <mergeCell ref="A11:L11"/>
    <mergeCell ref="M12:P12"/>
    <mergeCell ref="A12:L12"/>
    <mergeCell ref="A14:P14"/>
    <mergeCell ref="A18:P18"/>
    <mergeCell ref="A16:P16"/>
    <mergeCell ref="A17:P17"/>
    <mergeCell ref="A19:P19"/>
    <mergeCell ref="A32:J32"/>
    <mergeCell ref="A45:N45"/>
    <mergeCell ref="A46:N46"/>
    <mergeCell ref="A56:N56"/>
    <mergeCell ref="K23:N23"/>
    <mergeCell ref="G35:J35"/>
    <mergeCell ref="K48:N48"/>
    <mergeCell ref="A6:P6"/>
    <mergeCell ref="A7:N7"/>
    <mergeCell ref="O7:P7"/>
    <mergeCell ref="O8:P8"/>
    <mergeCell ref="A8:N8"/>
    <mergeCell ref="O9:P9"/>
    <mergeCell ref="A9:N9"/>
    <mergeCell ref="A15:P15"/>
  </mergeCells>
  <phoneticPr fontId="0" type="noConversion"/>
  <pageMargins left="0.16" right="0.16" top="0.33" bottom="0.28999999999999998" header="0.31496062992125984" footer="0.31496062992125984"/>
  <pageSetup paperSize="9" scale="7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6"/>
  <sheetViews>
    <sheetView tabSelected="1" view="pageBreakPreview" topLeftCell="A279" zoomScale="80" zoomScaleNormal="100" zoomScaleSheetLayoutView="80" workbookViewId="0">
      <selection activeCell="D176" sqref="D176"/>
    </sheetView>
  </sheetViews>
  <sheetFormatPr defaultColWidth="9.125" defaultRowHeight="15"/>
  <cols>
    <col min="1" max="1" width="9.25" style="1" customWidth="1"/>
    <col min="2" max="2" width="35.75" style="1" customWidth="1"/>
    <col min="3" max="9" width="11.25" style="1" customWidth="1"/>
    <col min="10" max="10" width="11.75" style="1" customWidth="1"/>
    <col min="11" max="14" width="11.25" style="1" customWidth="1"/>
    <col min="15" max="16384" width="9.125" style="1"/>
  </cols>
  <sheetData>
    <row r="1" spans="1:16">
      <c r="P1" s="3" t="s">
        <v>0</v>
      </c>
    </row>
    <row r="2" spans="1:16">
      <c r="P2" s="3" t="s">
        <v>1</v>
      </c>
    </row>
    <row r="3" spans="1:16">
      <c r="P3" s="3" t="s">
        <v>2</v>
      </c>
    </row>
    <row r="4" spans="1:16">
      <c r="P4" s="3" t="s">
        <v>3</v>
      </c>
    </row>
    <row r="5" spans="1:16">
      <c r="P5" s="3" t="s">
        <v>4</v>
      </c>
    </row>
    <row r="6" spans="1:16" ht="16.5">
      <c r="A6" s="156" t="s">
        <v>137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>
      <c r="A7" s="158" t="s">
        <v>135</v>
      </c>
      <c r="B7" s="158"/>
      <c r="C7" s="158"/>
      <c r="D7" s="158"/>
      <c r="E7" s="158"/>
      <c r="F7" s="158"/>
      <c r="G7" s="158"/>
      <c r="H7" s="158"/>
      <c r="I7" s="158"/>
      <c r="J7" s="158"/>
      <c r="K7" s="16"/>
      <c r="L7" s="157">
        <v>31</v>
      </c>
      <c r="M7" s="157"/>
      <c r="N7" s="16"/>
      <c r="O7" s="157">
        <v>31692820</v>
      </c>
      <c r="P7" s="157"/>
    </row>
    <row r="8" spans="1:16" ht="40.5" customHeight="1">
      <c r="A8" s="151" t="s">
        <v>6</v>
      </c>
      <c r="B8" s="151"/>
      <c r="C8" s="151"/>
      <c r="D8" s="151"/>
      <c r="E8" s="151"/>
      <c r="F8" s="151"/>
      <c r="G8" s="151"/>
      <c r="H8" s="151"/>
      <c r="I8" s="151"/>
      <c r="J8" s="151"/>
      <c r="K8" s="15"/>
      <c r="L8" s="163" t="s">
        <v>127</v>
      </c>
      <c r="M8" s="163"/>
      <c r="N8" s="15"/>
      <c r="O8" s="150" t="s">
        <v>128</v>
      </c>
      <c r="P8" s="150"/>
    </row>
    <row r="9" spans="1:16">
      <c r="A9" s="160" t="s">
        <v>136</v>
      </c>
      <c r="B9" s="160"/>
      <c r="C9" s="160"/>
      <c r="D9" s="160"/>
      <c r="E9" s="160"/>
      <c r="F9" s="160"/>
      <c r="G9" s="160"/>
      <c r="H9" s="160"/>
      <c r="I9" s="160"/>
      <c r="J9" s="160"/>
      <c r="K9" s="17"/>
      <c r="L9" s="159">
        <v>311</v>
      </c>
      <c r="M9" s="159"/>
      <c r="N9" s="17"/>
      <c r="O9" s="157">
        <v>31692820</v>
      </c>
      <c r="P9" s="157"/>
    </row>
    <row r="10" spans="1:16" ht="45.75" customHeight="1">
      <c r="A10" s="151" t="s">
        <v>9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"/>
      <c r="L10" s="128" t="s">
        <v>129</v>
      </c>
      <c r="M10" s="128"/>
      <c r="N10" s="15"/>
      <c r="O10" s="150" t="s">
        <v>128</v>
      </c>
      <c r="P10" s="150"/>
    </row>
    <row r="11" spans="1:16" ht="68.25" customHeight="1">
      <c r="A11" s="18" t="s">
        <v>88</v>
      </c>
      <c r="B11" s="13">
        <v>3117691</v>
      </c>
      <c r="C11" s="139">
        <v>3117691</v>
      </c>
      <c r="D11" s="139"/>
      <c r="E11" s="139"/>
      <c r="F11" s="141" t="s">
        <v>233</v>
      </c>
      <c r="G11" s="141"/>
      <c r="H11" s="164" t="s">
        <v>236</v>
      </c>
      <c r="I11" s="164"/>
      <c r="J11" s="164"/>
      <c r="K11" s="164"/>
      <c r="L11" s="164"/>
      <c r="M11" s="164"/>
      <c r="N11" s="142"/>
      <c r="O11" s="139" t="s">
        <v>138</v>
      </c>
      <c r="P11" s="139"/>
    </row>
    <row r="12" spans="1:16" ht="39.75" customHeight="1">
      <c r="B12" s="14" t="s">
        <v>130</v>
      </c>
      <c r="C12" s="138" t="s">
        <v>131</v>
      </c>
      <c r="D12" s="138"/>
      <c r="E12" s="138"/>
      <c r="F12" s="138" t="s">
        <v>132</v>
      </c>
      <c r="G12" s="138"/>
      <c r="H12" s="138" t="s">
        <v>133</v>
      </c>
      <c r="I12" s="138"/>
      <c r="J12" s="138"/>
      <c r="K12" s="138"/>
      <c r="L12" s="138"/>
      <c r="M12" s="138"/>
      <c r="N12" s="19"/>
      <c r="O12" s="138" t="s">
        <v>134</v>
      </c>
      <c r="P12" s="138"/>
    </row>
    <row r="13" spans="1:16">
      <c r="A13" s="4"/>
      <c r="B13" s="2"/>
    </row>
    <row r="14" spans="1:16">
      <c r="A14" s="126" t="s">
        <v>139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</row>
    <row r="15" spans="1:16">
      <c r="A15" s="126" t="s">
        <v>113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</row>
    <row r="16" spans="1:16" s="21" customFormat="1">
      <c r="A16" s="28" t="s">
        <v>140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9">
      <c r="A17" s="126" t="s">
        <v>114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</row>
    <row r="18" spans="1:19" s="29" customFormat="1">
      <c r="A18" s="28" t="s">
        <v>141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9" ht="28.5" customHeight="1">
      <c r="A19" s="126" t="s">
        <v>115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9" s="21" customFormat="1" ht="63.75" customHeight="1">
      <c r="A20" s="131" t="s">
        <v>142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30"/>
      <c r="R20" s="30"/>
      <c r="S20" s="30"/>
    </row>
    <row r="21" spans="1:19" s="115" customFormat="1" ht="33" customHeight="1">
      <c r="A21" s="114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30"/>
      <c r="R21" s="30"/>
      <c r="S21" s="30"/>
    </row>
    <row r="22" spans="1:19">
      <c r="A22" s="126" t="s">
        <v>116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1:19">
      <c r="A23" s="126" t="s">
        <v>234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</row>
    <row r="24" spans="1:19">
      <c r="A24" s="131" t="s">
        <v>13</v>
      </c>
      <c r="B24" s="131"/>
    </row>
    <row r="25" spans="1:19">
      <c r="A25" s="119" t="s">
        <v>14</v>
      </c>
      <c r="B25" s="119" t="s">
        <v>15</v>
      </c>
      <c r="C25" s="119" t="s">
        <v>143</v>
      </c>
      <c r="D25" s="119"/>
      <c r="E25" s="119"/>
      <c r="F25" s="119"/>
      <c r="G25" s="119" t="s">
        <v>144</v>
      </c>
      <c r="H25" s="119"/>
      <c r="I25" s="119"/>
      <c r="J25" s="119"/>
      <c r="K25" s="119" t="s">
        <v>145</v>
      </c>
      <c r="L25" s="119"/>
      <c r="M25" s="119"/>
      <c r="N25" s="119"/>
    </row>
    <row r="26" spans="1:19" ht="42" customHeight="1">
      <c r="A26" s="119"/>
      <c r="B26" s="119"/>
      <c r="C26" s="7" t="s">
        <v>19</v>
      </c>
      <c r="D26" s="7" t="s">
        <v>20</v>
      </c>
      <c r="E26" s="117" t="s">
        <v>21</v>
      </c>
      <c r="F26" s="7" t="s">
        <v>91</v>
      </c>
      <c r="G26" s="7" t="s">
        <v>19</v>
      </c>
      <c r="H26" s="7" t="s">
        <v>20</v>
      </c>
      <c r="I26" s="117" t="s">
        <v>21</v>
      </c>
      <c r="J26" s="7" t="s">
        <v>89</v>
      </c>
      <c r="K26" s="7" t="s">
        <v>19</v>
      </c>
      <c r="L26" s="7" t="s">
        <v>20</v>
      </c>
      <c r="M26" s="117" t="s">
        <v>21</v>
      </c>
      <c r="N26" s="7" t="s">
        <v>90</v>
      </c>
    </row>
    <row r="27" spans="1:19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7">
        <v>10</v>
      </c>
      <c r="K27" s="7">
        <v>11</v>
      </c>
      <c r="L27" s="7">
        <v>12</v>
      </c>
      <c r="M27" s="7">
        <v>13</v>
      </c>
      <c r="N27" s="7">
        <v>14</v>
      </c>
    </row>
    <row r="28" spans="1:19" ht="21.75" customHeight="1">
      <c r="A28" s="7" t="s">
        <v>22</v>
      </c>
      <c r="B28" s="8" t="s">
        <v>23</v>
      </c>
      <c r="C28" s="7" t="s">
        <v>22</v>
      </c>
      <c r="D28" s="7" t="s">
        <v>24</v>
      </c>
      <c r="E28" s="7" t="s">
        <v>24</v>
      </c>
      <c r="F28" s="7" t="s">
        <v>22</v>
      </c>
      <c r="G28" s="7" t="s">
        <v>22</v>
      </c>
      <c r="H28" s="7" t="s">
        <v>24</v>
      </c>
      <c r="I28" s="7" t="s">
        <v>24</v>
      </c>
      <c r="J28" s="7" t="s">
        <v>22</v>
      </c>
      <c r="K28" s="7" t="s">
        <v>22</v>
      </c>
      <c r="L28" s="7" t="s">
        <v>24</v>
      </c>
      <c r="M28" s="7" t="s">
        <v>24</v>
      </c>
      <c r="N28" s="7" t="s">
        <v>22</v>
      </c>
    </row>
    <row r="29" spans="1:19" ht="27">
      <c r="A29" s="7" t="s">
        <v>22</v>
      </c>
      <c r="B29" s="162" t="s">
        <v>92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9" ht="27">
      <c r="A30" s="7" t="s">
        <v>22</v>
      </c>
      <c r="B30" s="162" t="s">
        <v>93</v>
      </c>
      <c r="C30" s="7" t="s">
        <v>24</v>
      </c>
      <c r="D30" s="32">
        <v>232193</v>
      </c>
      <c r="E30" s="7" t="s">
        <v>22</v>
      </c>
      <c r="F30" s="32">
        <v>232193</v>
      </c>
      <c r="G30" s="7" t="s">
        <v>24</v>
      </c>
      <c r="H30" s="34">
        <v>353916.15</v>
      </c>
      <c r="I30" s="7" t="s">
        <v>22</v>
      </c>
      <c r="J30" s="34">
        <v>353916.15</v>
      </c>
      <c r="K30" s="7" t="s">
        <v>24</v>
      </c>
      <c r="L30" s="36">
        <v>150000</v>
      </c>
      <c r="M30" s="7" t="s">
        <v>22</v>
      </c>
      <c r="N30" s="36">
        <f>L30</f>
        <v>150000</v>
      </c>
    </row>
    <row r="31" spans="1:19">
      <c r="A31" s="7" t="s">
        <v>22</v>
      </c>
      <c r="B31" s="8" t="s">
        <v>25</v>
      </c>
      <c r="C31" s="7" t="s">
        <v>24</v>
      </c>
      <c r="D31" s="7" t="s">
        <v>22</v>
      </c>
      <c r="E31" s="7" t="s">
        <v>22</v>
      </c>
      <c r="F31" s="26" t="s">
        <v>22</v>
      </c>
      <c r="G31" s="7" t="s">
        <v>24</v>
      </c>
      <c r="H31" s="7" t="s">
        <v>22</v>
      </c>
      <c r="I31" s="7" t="s">
        <v>22</v>
      </c>
      <c r="J31" s="26" t="s">
        <v>22</v>
      </c>
      <c r="K31" s="7" t="s">
        <v>24</v>
      </c>
      <c r="L31" s="7" t="s">
        <v>22</v>
      </c>
      <c r="M31" s="7" t="s">
        <v>22</v>
      </c>
      <c r="N31" s="37" t="s">
        <v>22</v>
      </c>
    </row>
    <row r="32" spans="1:19">
      <c r="A32" s="7" t="s">
        <v>22</v>
      </c>
      <c r="B32" s="31" t="s">
        <v>26</v>
      </c>
      <c r="C32" s="31" t="s">
        <v>22</v>
      </c>
      <c r="D32" s="33">
        <f>D30</f>
        <v>232193</v>
      </c>
      <c r="E32" s="31" t="s">
        <v>22</v>
      </c>
      <c r="F32" s="33">
        <f>F30</f>
        <v>232193</v>
      </c>
      <c r="G32" s="31" t="s">
        <v>22</v>
      </c>
      <c r="H32" s="35">
        <f>H30</f>
        <v>353916.15</v>
      </c>
      <c r="I32" s="31" t="s">
        <v>22</v>
      </c>
      <c r="J32" s="35">
        <f>J30</f>
        <v>353916.15</v>
      </c>
      <c r="K32" s="31" t="s">
        <v>22</v>
      </c>
      <c r="L32" s="39">
        <f>L30</f>
        <v>150000</v>
      </c>
      <c r="M32" s="31" t="s">
        <v>22</v>
      </c>
      <c r="N32" s="38">
        <f>N30</f>
        <v>150000</v>
      </c>
    </row>
    <row r="34" spans="1:14" ht="48" customHeight="1">
      <c r="A34" s="165" t="s">
        <v>235</v>
      </c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4" hidden="1">
      <c r="A35" s="4" t="s">
        <v>13</v>
      </c>
    </row>
    <row r="37" spans="1:14">
      <c r="A37" s="119" t="s">
        <v>14</v>
      </c>
      <c r="B37" s="119" t="s">
        <v>15</v>
      </c>
      <c r="C37" s="119" t="s">
        <v>146</v>
      </c>
      <c r="D37" s="119"/>
      <c r="E37" s="119"/>
      <c r="F37" s="119"/>
      <c r="G37" s="119" t="s">
        <v>147</v>
      </c>
      <c r="H37" s="119"/>
      <c r="I37" s="119"/>
      <c r="J37" s="119"/>
    </row>
    <row r="38" spans="1:14" ht="50.25" customHeight="1">
      <c r="A38" s="119"/>
      <c r="B38" s="119"/>
      <c r="C38" s="7" t="s">
        <v>19</v>
      </c>
      <c r="D38" s="7" t="s">
        <v>20</v>
      </c>
      <c r="E38" s="7" t="s">
        <v>21</v>
      </c>
      <c r="F38" s="7" t="s">
        <v>91</v>
      </c>
      <c r="G38" s="7" t="s">
        <v>19</v>
      </c>
      <c r="H38" s="7" t="s">
        <v>20</v>
      </c>
      <c r="I38" s="7" t="s">
        <v>21</v>
      </c>
      <c r="J38" s="7" t="s">
        <v>89</v>
      </c>
    </row>
    <row r="39" spans="1:14">
      <c r="A39" s="7">
        <v>1</v>
      </c>
      <c r="B39" s="7">
        <v>2</v>
      </c>
      <c r="C39" s="7">
        <v>3</v>
      </c>
      <c r="D39" s="7">
        <v>4</v>
      </c>
      <c r="E39" s="7">
        <v>5</v>
      </c>
      <c r="F39" s="7">
        <v>6</v>
      </c>
      <c r="G39" s="7">
        <v>7</v>
      </c>
      <c r="H39" s="7">
        <v>8</v>
      </c>
      <c r="I39" s="7">
        <v>9</v>
      </c>
      <c r="J39" s="7">
        <v>10</v>
      </c>
    </row>
    <row r="40" spans="1:14" ht="30">
      <c r="A40" s="8" t="s">
        <v>22</v>
      </c>
      <c r="B40" s="8" t="s">
        <v>23</v>
      </c>
      <c r="C40" s="7" t="s">
        <v>22</v>
      </c>
      <c r="D40" s="7" t="s">
        <v>24</v>
      </c>
      <c r="E40" s="7" t="s">
        <v>22</v>
      </c>
      <c r="F40" s="7" t="s">
        <v>22</v>
      </c>
      <c r="G40" s="7" t="s">
        <v>22</v>
      </c>
      <c r="H40" s="7" t="s">
        <v>24</v>
      </c>
      <c r="I40" s="7" t="s">
        <v>22</v>
      </c>
      <c r="J40" s="8" t="s">
        <v>22</v>
      </c>
    </row>
    <row r="41" spans="1:14" ht="27">
      <c r="A41" s="8" t="s">
        <v>22</v>
      </c>
      <c r="B41" s="162" t="s">
        <v>94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4" ht="27">
      <c r="A42" s="8" t="s">
        <v>22</v>
      </c>
      <c r="B42" s="162" t="s">
        <v>95</v>
      </c>
      <c r="C42" s="7" t="s">
        <v>24</v>
      </c>
      <c r="D42" s="36">
        <f>L30*1.038</f>
        <v>155700</v>
      </c>
      <c r="E42" s="7" t="s">
        <v>22</v>
      </c>
      <c r="F42" s="36">
        <f>D42</f>
        <v>155700</v>
      </c>
      <c r="G42" s="7" t="s">
        <v>24</v>
      </c>
      <c r="H42" s="36">
        <f>D42*1.041</f>
        <v>162083.69999999998</v>
      </c>
      <c r="I42" s="26" t="s">
        <v>22</v>
      </c>
      <c r="J42" s="36">
        <f>H42</f>
        <v>162083.69999999998</v>
      </c>
    </row>
    <row r="43" spans="1:14">
      <c r="A43" s="8" t="s">
        <v>22</v>
      </c>
      <c r="B43" s="8" t="s">
        <v>25</v>
      </c>
      <c r="C43" s="7" t="s">
        <v>24</v>
      </c>
      <c r="D43" s="37" t="s">
        <v>22</v>
      </c>
      <c r="E43" s="7" t="s">
        <v>22</v>
      </c>
      <c r="F43" s="37" t="s">
        <v>22</v>
      </c>
      <c r="G43" s="7" t="s">
        <v>24</v>
      </c>
      <c r="H43" s="37" t="s">
        <v>22</v>
      </c>
      <c r="I43" s="26" t="s">
        <v>22</v>
      </c>
      <c r="J43" s="37" t="s">
        <v>22</v>
      </c>
    </row>
    <row r="44" spans="1:14">
      <c r="A44" s="8" t="s">
        <v>22</v>
      </c>
      <c r="B44" s="7" t="s">
        <v>26</v>
      </c>
      <c r="C44" s="8" t="s">
        <v>22</v>
      </c>
      <c r="D44" s="39">
        <f>D42</f>
        <v>155700</v>
      </c>
      <c r="E44" s="8" t="s">
        <v>22</v>
      </c>
      <c r="F44" s="39">
        <f>F42</f>
        <v>155700</v>
      </c>
      <c r="G44" s="8" t="s">
        <v>22</v>
      </c>
      <c r="H44" s="39">
        <f>H42</f>
        <v>162083.69999999998</v>
      </c>
      <c r="I44" s="8" t="s">
        <v>22</v>
      </c>
      <c r="J44" s="39">
        <f>J42</f>
        <v>162083.69999999998</v>
      </c>
    </row>
    <row r="46" spans="1:14">
      <c r="A46" s="126" t="s">
        <v>28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</row>
    <row r="47" spans="1:14">
      <c r="A47" s="126" t="s">
        <v>150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</row>
    <row r="48" spans="1:14">
      <c r="A48" s="47" t="s">
        <v>13</v>
      </c>
    </row>
    <row r="49" spans="1:14" ht="21.75" customHeight="1">
      <c r="A49" s="140" t="s">
        <v>30</v>
      </c>
      <c r="B49" s="119" t="s">
        <v>15</v>
      </c>
      <c r="C49" s="119" t="s">
        <v>143</v>
      </c>
      <c r="D49" s="119"/>
      <c r="E49" s="119"/>
      <c r="F49" s="119"/>
      <c r="G49" s="119" t="s">
        <v>144</v>
      </c>
      <c r="H49" s="119"/>
      <c r="I49" s="119"/>
      <c r="J49" s="119"/>
      <c r="K49" s="119" t="s">
        <v>145</v>
      </c>
      <c r="L49" s="119"/>
      <c r="M49" s="119"/>
      <c r="N49" s="119"/>
    </row>
    <row r="50" spans="1:14" ht="63" customHeight="1">
      <c r="A50" s="140"/>
      <c r="B50" s="119"/>
      <c r="C50" s="7" t="s">
        <v>19</v>
      </c>
      <c r="D50" s="7" t="s">
        <v>20</v>
      </c>
      <c r="E50" s="7" t="s">
        <v>21</v>
      </c>
      <c r="F50" s="7" t="s">
        <v>91</v>
      </c>
      <c r="G50" s="7" t="s">
        <v>19</v>
      </c>
      <c r="H50" s="7" t="s">
        <v>20</v>
      </c>
      <c r="I50" s="7" t="s">
        <v>21</v>
      </c>
      <c r="J50" s="7" t="s">
        <v>89</v>
      </c>
      <c r="K50" s="7" t="s">
        <v>19</v>
      </c>
      <c r="L50" s="7" t="s">
        <v>20</v>
      </c>
      <c r="M50" s="7" t="s">
        <v>21</v>
      </c>
      <c r="N50" s="7" t="s">
        <v>90</v>
      </c>
    </row>
    <row r="51" spans="1:14">
      <c r="A51" s="24">
        <v>1</v>
      </c>
      <c r="B51" s="24">
        <v>2</v>
      </c>
      <c r="C51" s="7">
        <v>3</v>
      </c>
      <c r="D51" s="7">
        <v>4</v>
      </c>
      <c r="E51" s="7">
        <v>5</v>
      </c>
      <c r="F51" s="7">
        <v>6</v>
      </c>
      <c r="G51" s="7">
        <v>7</v>
      </c>
      <c r="H51" s="7">
        <v>8</v>
      </c>
      <c r="I51" s="7">
        <v>9</v>
      </c>
      <c r="J51" s="7">
        <v>10</v>
      </c>
      <c r="K51" s="7">
        <v>11</v>
      </c>
      <c r="L51" s="7">
        <v>12</v>
      </c>
      <c r="M51" s="7">
        <v>13</v>
      </c>
      <c r="N51" s="7">
        <v>14</v>
      </c>
    </row>
    <row r="52" spans="1:14">
      <c r="A52" s="40">
        <v>2240</v>
      </c>
      <c r="B52" s="41" t="s">
        <v>148</v>
      </c>
      <c r="C52" s="8"/>
      <c r="D52" s="42">
        <v>85278.33</v>
      </c>
      <c r="E52" s="8" t="s">
        <v>22</v>
      </c>
      <c r="F52" s="44">
        <f>D52</f>
        <v>85278.33</v>
      </c>
      <c r="G52" s="8" t="s">
        <v>22</v>
      </c>
      <c r="H52" s="34">
        <v>353916.15</v>
      </c>
      <c r="I52" s="8" t="s">
        <v>22</v>
      </c>
      <c r="J52" s="44">
        <f>H52</f>
        <v>353916.15</v>
      </c>
      <c r="K52" s="7" t="s">
        <v>22</v>
      </c>
      <c r="L52" s="32">
        <v>150000</v>
      </c>
      <c r="M52" s="8" t="s">
        <v>22</v>
      </c>
      <c r="N52" s="32">
        <f>L52</f>
        <v>150000</v>
      </c>
    </row>
    <row r="53" spans="1:14">
      <c r="A53" s="40">
        <v>3132</v>
      </c>
      <c r="B53" s="41" t="s">
        <v>149</v>
      </c>
      <c r="C53" s="7" t="s">
        <v>22</v>
      </c>
      <c r="D53" s="42">
        <v>146914.67000000001</v>
      </c>
      <c r="E53" s="7" t="s">
        <v>22</v>
      </c>
      <c r="F53" s="44">
        <f t="shared" ref="F53:F54" si="0">D53</f>
        <v>146914.67000000001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4" spans="1:14">
      <c r="A54" s="25" t="s">
        <v>22</v>
      </c>
      <c r="B54" s="25" t="s">
        <v>26</v>
      </c>
      <c r="C54" s="7" t="s">
        <v>22</v>
      </c>
      <c r="D54" s="43">
        <f>D52+D53</f>
        <v>232193</v>
      </c>
      <c r="E54" s="7" t="s">
        <v>22</v>
      </c>
      <c r="F54" s="45">
        <f t="shared" si="0"/>
        <v>232193</v>
      </c>
      <c r="G54" s="7" t="s">
        <v>22</v>
      </c>
      <c r="H54" s="35">
        <f>H52</f>
        <v>353916.15</v>
      </c>
      <c r="I54" s="7" t="s">
        <v>22</v>
      </c>
      <c r="J54" s="35">
        <f>J52</f>
        <v>353916.15</v>
      </c>
      <c r="K54" s="7" t="s">
        <v>22</v>
      </c>
      <c r="L54" s="33">
        <f>L52</f>
        <v>150000</v>
      </c>
      <c r="M54" s="7" t="s">
        <v>22</v>
      </c>
      <c r="N54" s="33">
        <f>N52</f>
        <v>150000</v>
      </c>
    </row>
    <row r="56" spans="1:14">
      <c r="A56" s="127" t="s">
        <v>151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</row>
    <row r="57" spans="1:14">
      <c r="A57" s="4" t="s">
        <v>13</v>
      </c>
    </row>
    <row r="58" spans="1:14" ht="15" customHeight="1">
      <c r="A58" s="140" t="s">
        <v>32</v>
      </c>
      <c r="B58" s="119" t="s">
        <v>15</v>
      </c>
      <c r="C58" s="119" t="s">
        <v>143</v>
      </c>
      <c r="D58" s="119"/>
      <c r="E58" s="119"/>
      <c r="F58" s="119"/>
      <c r="G58" s="119" t="s">
        <v>144</v>
      </c>
      <c r="H58" s="119"/>
      <c r="I58" s="119"/>
      <c r="J58" s="119"/>
      <c r="K58" s="119" t="s">
        <v>145</v>
      </c>
      <c r="L58" s="119"/>
      <c r="M58" s="119"/>
      <c r="N58" s="119"/>
    </row>
    <row r="59" spans="1:14" ht="51" customHeight="1">
      <c r="A59" s="140"/>
      <c r="B59" s="119"/>
      <c r="C59" s="7" t="s">
        <v>19</v>
      </c>
      <c r="D59" s="7" t="s">
        <v>20</v>
      </c>
      <c r="E59" s="7" t="s">
        <v>21</v>
      </c>
      <c r="F59" s="7" t="s">
        <v>91</v>
      </c>
      <c r="G59" s="7" t="s">
        <v>19</v>
      </c>
      <c r="H59" s="7" t="s">
        <v>20</v>
      </c>
      <c r="I59" s="7" t="s">
        <v>21</v>
      </c>
      <c r="J59" s="7" t="s">
        <v>89</v>
      </c>
      <c r="K59" s="7" t="s">
        <v>19</v>
      </c>
      <c r="L59" s="7" t="s">
        <v>20</v>
      </c>
      <c r="M59" s="7" t="s">
        <v>21</v>
      </c>
      <c r="N59" s="7" t="s">
        <v>90</v>
      </c>
    </row>
    <row r="60" spans="1:14">
      <c r="A60" s="7">
        <v>1</v>
      </c>
      <c r="B60" s="7">
        <v>2</v>
      </c>
      <c r="C60" s="7">
        <v>3</v>
      </c>
      <c r="D60" s="7">
        <v>4</v>
      </c>
      <c r="E60" s="7">
        <v>5</v>
      </c>
      <c r="F60" s="7">
        <v>6</v>
      </c>
      <c r="G60" s="7">
        <v>7</v>
      </c>
      <c r="H60" s="7">
        <v>8</v>
      </c>
      <c r="I60" s="7">
        <v>9</v>
      </c>
      <c r="J60" s="7">
        <v>10</v>
      </c>
      <c r="K60" s="7">
        <v>11</v>
      </c>
      <c r="L60" s="7">
        <v>12</v>
      </c>
      <c r="M60" s="7">
        <v>13</v>
      </c>
      <c r="N60" s="7">
        <v>14</v>
      </c>
    </row>
    <row r="61" spans="1:14">
      <c r="A61" s="8" t="s">
        <v>22</v>
      </c>
      <c r="B61" s="8" t="s">
        <v>22</v>
      </c>
      <c r="C61" s="8" t="s">
        <v>22</v>
      </c>
      <c r="D61" s="8" t="s">
        <v>22</v>
      </c>
      <c r="E61" s="8" t="s">
        <v>22</v>
      </c>
      <c r="F61" s="8" t="s">
        <v>22</v>
      </c>
      <c r="G61" s="8" t="s">
        <v>22</v>
      </c>
      <c r="H61" s="8" t="s">
        <v>22</v>
      </c>
      <c r="I61" s="8" t="s">
        <v>22</v>
      </c>
      <c r="J61" s="8" t="s">
        <v>22</v>
      </c>
      <c r="K61" s="7" t="s">
        <v>22</v>
      </c>
      <c r="L61" s="8" t="s">
        <v>22</v>
      </c>
      <c r="M61" s="8" t="s">
        <v>22</v>
      </c>
      <c r="N61" s="8" t="s">
        <v>22</v>
      </c>
    </row>
    <row r="62" spans="1:14" ht="0.75" customHeight="1">
      <c r="A62" s="7" t="s">
        <v>22</v>
      </c>
      <c r="B62" s="8" t="s">
        <v>22</v>
      </c>
      <c r="C62" s="7" t="s">
        <v>22</v>
      </c>
      <c r="D62" s="7" t="s">
        <v>22</v>
      </c>
      <c r="E62" s="7" t="s">
        <v>22</v>
      </c>
      <c r="F62" s="7" t="s">
        <v>22</v>
      </c>
      <c r="G62" s="7" t="s">
        <v>22</v>
      </c>
      <c r="H62" s="7" t="s">
        <v>22</v>
      </c>
      <c r="I62" s="7" t="s">
        <v>22</v>
      </c>
      <c r="J62" s="7" t="s">
        <v>22</v>
      </c>
      <c r="K62" s="7" t="s">
        <v>22</v>
      </c>
      <c r="L62" s="7" t="s">
        <v>22</v>
      </c>
      <c r="M62" s="7" t="s">
        <v>22</v>
      </c>
      <c r="N62" s="7" t="s">
        <v>22</v>
      </c>
    </row>
    <row r="63" spans="1:14">
      <c r="A63" s="7" t="s">
        <v>22</v>
      </c>
      <c r="B63" s="7" t="s">
        <v>26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5" spans="1:10">
      <c r="A65" s="127" t="s">
        <v>152</v>
      </c>
      <c r="B65" s="127"/>
      <c r="C65" s="127"/>
      <c r="D65" s="127"/>
      <c r="E65" s="127"/>
      <c r="F65" s="127"/>
      <c r="G65" s="127"/>
      <c r="H65" s="127"/>
      <c r="I65" s="127"/>
      <c r="J65" s="127"/>
    </row>
    <row r="66" spans="1:10">
      <c r="A66" s="4" t="s">
        <v>13</v>
      </c>
    </row>
    <row r="67" spans="1:10" ht="21.75" customHeight="1">
      <c r="A67" s="140" t="s">
        <v>30</v>
      </c>
      <c r="B67" s="119" t="s">
        <v>15</v>
      </c>
      <c r="C67" s="119" t="s">
        <v>146</v>
      </c>
      <c r="D67" s="119"/>
      <c r="E67" s="119"/>
      <c r="F67" s="119"/>
      <c r="G67" s="119" t="s">
        <v>147</v>
      </c>
      <c r="H67" s="119"/>
      <c r="I67" s="119"/>
      <c r="J67" s="119"/>
    </row>
    <row r="68" spans="1:10" ht="51" customHeight="1">
      <c r="A68" s="140"/>
      <c r="B68" s="119"/>
      <c r="C68" s="7" t="s">
        <v>19</v>
      </c>
      <c r="D68" s="7" t="s">
        <v>20</v>
      </c>
      <c r="E68" s="7" t="s">
        <v>21</v>
      </c>
      <c r="F68" s="7" t="s">
        <v>91</v>
      </c>
      <c r="G68" s="7" t="s">
        <v>19</v>
      </c>
      <c r="H68" s="7" t="s">
        <v>20</v>
      </c>
      <c r="I68" s="7" t="s">
        <v>21</v>
      </c>
      <c r="J68" s="7" t="s">
        <v>89</v>
      </c>
    </row>
    <row r="69" spans="1:10">
      <c r="A69" s="7">
        <v>1</v>
      </c>
      <c r="B69" s="7">
        <v>2</v>
      </c>
      <c r="C69" s="7">
        <v>3</v>
      </c>
      <c r="D69" s="7">
        <v>4</v>
      </c>
      <c r="E69" s="7">
        <v>5</v>
      </c>
      <c r="F69" s="7">
        <v>6</v>
      </c>
      <c r="G69" s="7">
        <v>7</v>
      </c>
      <c r="H69" s="7">
        <v>8</v>
      </c>
      <c r="I69" s="7">
        <v>9</v>
      </c>
      <c r="J69" s="7">
        <v>10</v>
      </c>
    </row>
    <row r="70" spans="1:10">
      <c r="A70" s="48">
        <v>2240</v>
      </c>
      <c r="B70" s="49" t="s">
        <v>148</v>
      </c>
      <c r="C70" s="7" t="s">
        <v>22</v>
      </c>
      <c r="D70" s="32">
        <f>D42</f>
        <v>155700</v>
      </c>
      <c r="E70" s="7" t="s">
        <v>22</v>
      </c>
      <c r="F70" s="32">
        <f>D70</f>
        <v>155700</v>
      </c>
      <c r="G70" s="7" t="s">
        <v>22</v>
      </c>
      <c r="H70" s="32">
        <f>D70*1.041</f>
        <v>162083.69999999998</v>
      </c>
      <c r="I70" s="7" t="s">
        <v>22</v>
      </c>
      <c r="J70" s="32">
        <f>H70</f>
        <v>162083.69999999998</v>
      </c>
    </row>
    <row r="71" spans="1:10">
      <c r="A71" s="7" t="s">
        <v>22</v>
      </c>
      <c r="B71" s="7" t="s">
        <v>26</v>
      </c>
      <c r="C71" s="7" t="s">
        <v>22</v>
      </c>
      <c r="D71" s="33">
        <f>D70</f>
        <v>155700</v>
      </c>
      <c r="E71" s="7" t="s">
        <v>22</v>
      </c>
      <c r="F71" s="33">
        <f>F70</f>
        <v>155700</v>
      </c>
      <c r="G71" s="7" t="s">
        <v>22</v>
      </c>
      <c r="H71" s="33">
        <f>H70</f>
        <v>162083.69999999998</v>
      </c>
      <c r="I71" s="7" t="s">
        <v>22</v>
      </c>
      <c r="J71" s="33">
        <f>J70</f>
        <v>162083.69999999998</v>
      </c>
    </row>
    <row r="73" spans="1:10">
      <c r="A73" s="127" t="s">
        <v>153</v>
      </c>
      <c r="B73" s="127"/>
      <c r="C73" s="127"/>
      <c r="D73" s="127"/>
      <c r="E73" s="127"/>
      <c r="F73" s="127"/>
      <c r="G73" s="127"/>
      <c r="H73" s="127"/>
      <c r="I73" s="127"/>
      <c r="J73" s="127"/>
    </row>
    <row r="74" spans="1:10">
      <c r="A74" s="4" t="s">
        <v>13</v>
      </c>
    </row>
    <row r="75" spans="1:10" ht="15" customHeight="1">
      <c r="A75" s="140" t="s">
        <v>32</v>
      </c>
      <c r="B75" s="119" t="s">
        <v>15</v>
      </c>
      <c r="C75" s="119" t="s">
        <v>146</v>
      </c>
      <c r="D75" s="119"/>
      <c r="E75" s="119"/>
      <c r="F75" s="119"/>
      <c r="G75" s="119" t="s">
        <v>147</v>
      </c>
      <c r="H75" s="119"/>
      <c r="I75" s="119"/>
      <c r="J75" s="119"/>
    </row>
    <row r="76" spans="1:10" ht="46.5" customHeight="1">
      <c r="A76" s="140"/>
      <c r="B76" s="119"/>
      <c r="C76" s="7" t="s">
        <v>19</v>
      </c>
      <c r="D76" s="7" t="s">
        <v>20</v>
      </c>
      <c r="E76" s="118" t="s">
        <v>21</v>
      </c>
      <c r="F76" s="7" t="s">
        <v>91</v>
      </c>
      <c r="G76" s="7" t="s">
        <v>19</v>
      </c>
      <c r="H76" s="7" t="s">
        <v>20</v>
      </c>
      <c r="I76" s="118" t="s">
        <v>21</v>
      </c>
      <c r="J76" s="7" t="s">
        <v>89</v>
      </c>
    </row>
    <row r="77" spans="1:10">
      <c r="A77" s="7">
        <v>1</v>
      </c>
      <c r="B77" s="7">
        <v>2</v>
      </c>
      <c r="C77" s="7">
        <v>3</v>
      </c>
      <c r="D77" s="7">
        <v>4</v>
      </c>
      <c r="E77" s="7">
        <v>5</v>
      </c>
      <c r="F77" s="7">
        <v>6</v>
      </c>
      <c r="G77" s="7">
        <v>7</v>
      </c>
      <c r="H77" s="7">
        <v>8</v>
      </c>
      <c r="I77" s="7">
        <v>9</v>
      </c>
      <c r="J77" s="7">
        <v>10</v>
      </c>
    </row>
    <row r="78" spans="1:10">
      <c r="A78" s="7" t="s">
        <v>22</v>
      </c>
      <c r="B78" s="7" t="s">
        <v>22</v>
      </c>
      <c r="C78" s="7" t="s">
        <v>22</v>
      </c>
      <c r="D78" s="7" t="s">
        <v>22</v>
      </c>
      <c r="E78" s="7" t="s">
        <v>22</v>
      </c>
      <c r="F78" s="7" t="s">
        <v>22</v>
      </c>
      <c r="G78" s="7" t="s">
        <v>22</v>
      </c>
      <c r="H78" s="7" t="s">
        <v>22</v>
      </c>
      <c r="I78" s="7" t="s">
        <v>22</v>
      </c>
      <c r="J78" s="7" t="s">
        <v>22</v>
      </c>
    </row>
    <row r="79" spans="1:10" hidden="1">
      <c r="A79" s="7" t="s">
        <v>22</v>
      </c>
      <c r="B79" s="7" t="s">
        <v>22</v>
      </c>
      <c r="C79" s="7" t="s">
        <v>22</v>
      </c>
      <c r="D79" s="7" t="s">
        <v>22</v>
      </c>
      <c r="E79" s="7" t="s">
        <v>22</v>
      </c>
      <c r="F79" s="7" t="s">
        <v>22</v>
      </c>
      <c r="G79" s="7" t="s">
        <v>22</v>
      </c>
      <c r="H79" s="7" t="s">
        <v>22</v>
      </c>
      <c r="I79" s="7" t="s">
        <v>22</v>
      </c>
      <c r="J79" s="7" t="s">
        <v>22</v>
      </c>
    </row>
    <row r="80" spans="1:10" ht="0.75" customHeight="1">
      <c r="A80" s="7" t="s">
        <v>22</v>
      </c>
      <c r="B80" s="7" t="s">
        <v>22</v>
      </c>
      <c r="C80" s="7" t="s">
        <v>22</v>
      </c>
      <c r="D80" s="7" t="s">
        <v>22</v>
      </c>
      <c r="E80" s="7" t="s">
        <v>22</v>
      </c>
      <c r="F80" s="7" t="s">
        <v>22</v>
      </c>
      <c r="G80" s="7" t="s">
        <v>22</v>
      </c>
      <c r="H80" s="7" t="s">
        <v>22</v>
      </c>
      <c r="I80" s="7" t="s">
        <v>22</v>
      </c>
      <c r="J80" s="7" t="s">
        <v>22</v>
      </c>
    </row>
    <row r="81" spans="1:14">
      <c r="A81" s="7" t="s">
        <v>22</v>
      </c>
      <c r="B81" s="7" t="s">
        <v>26</v>
      </c>
      <c r="C81" s="7" t="s">
        <v>22</v>
      </c>
      <c r="D81" s="7" t="s">
        <v>22</v>
      </c>
      <c r="E81" s="7" t="s">
        <v>22</v>
      </c>
      <c r="F81" s="7" t="s">
        <v>22</v>
      </c>
      <c r="G81" s="7" t="s">
        <v>22</v>
      </c>
      <c r="H81" s="7" t="s">
        <v>22</v>
      </c>
      <c r="I81" s="7" t="s">
        <v>22</v>
      </c>
      <c r="J81" s="7" t="s">
        <v>22</v>
      </c>
    </row>
    <row r="83" spans="1:14">
      <c r="A83" s="126" t="s">
        <v>35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</row>
    <row r="84" spans="1:14">
      <c r="A84" s="126" t="s">
        <v>154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</row>
    <row r="86" spans="1:14" ht="30.75" customHeight="1">
      <c r="A86" s="119" t="s">
        <v>37</v>
      </c>
      <c r="B86" s="119" t="s">
        <v>39</v>
      </c>
      <c r="C86" s="119" t="s">
        <v>143</v>
      </c>
      <c r="D86" s="119"/>
      <c r="E86" s="119"/>
      <c r="F86" s="119"/>
      <c r="G86" s="119" t="s">
        <v>144</v>
      </c>
      <c r="H86" s="119"/>
      <c r="I86" s="119"/>
      <c r="J86" s="119"/>
      <c r="K86" s="119" t="s">
        <v>145</v>
      </c>
      <c r="L86" s="119"/>
      <c r="M86" s="119"/>
      <c r="N86" s="119"/>
    </row>
    <row r="87" spans="1:14" ht="47.25" customHeight="1">
      <c r="A87" s="119"/>
      <c r="B87" s="119"/>
      <c r="C87" s="7" t="s">
        <v>19</v>
      </c>
      <c r="D87" s="7" t="s">
        <v>20</v>
      </c>
      <c r="E87" s="118" t="s">
        <v>21</v>
      </c>
      <c r="F87" s="7" t="s">
        <v>91</v>
      </c>
      <c r="G87" s="7" t="s">
        <v>19</v>
      </c>
      <c r="H87" s="7" t="s">
        <v>20</v>
      </c>
      <c r="I87" s="118" t="s">
        <v>21</v>
      </c>
      <c r="J87" s="7" t="s">
        <v>89</v>
      </c>
      <c r="K87" s="7" t="s">
        <v>19</v>
      </c>
      <c r="L87" s="7" t="s">
        <v>20</v>
      </c>
      <c r="M87" s="118" t="s">
        <v>21</v>
      </c>
      <c r="N87" s="7" t="s">
        <v>90</v>
      </c>
    </row>
    <row r="88" spans="1:14">
      <c r="A88" s="7">
        <v>1</v>
      </c>
      <c r="B88" s="24">
        <v>2</v>
      </c>
      <c r="C88" s="7">
        <v>3</v>
      </c>
      <c r="D88" s="7">
        <v>4</v>
      </c>
      <c r="E88" s="7">
        <v>5</v>
      </c>
      <c r="F88" s="7">
        <v>6</v>
      </c>
      <c r="G88" s="7">
        <v>7</v>
      </c>
      <c r="H88" s="7">
        <v>8</v>
      </c>
      <c r="I88" s="7">
        <v>9</v>
      </c>
      <c r="J88" s="7">
        <v>10</v>
      </c>
      <c r="K88" s="7">
        <v>11</v>
      </c>
      <c r="L88" s="7">
        <v>12</v>
      </c>
      <c r="M88" s="7">
        <v>13</v>
      </c>
      <c r="N88" s="7">
        <v>14</v>
      </c>
    </row>
    <row r="89" spans="1:14">
      <c r="A89" s="50">
        <v>1</v>
      </c>
      <c r="B89" s="49" t="s">
        <v>155</v>
      </c>
      <c r="C89" s="8" t="s">
        <v>22</v>
      </c>
      <c r="D89" s="44">
        <v>19333</v>
      </c>
      <c r="E89" s="8" t="s">
        <v>22</v>
      </c>
      <c r="F89" s="44">
        <f>D89</f>
        <v>19333</v>
      </c>
      <c r="G89" s="7" t="s">
        <v>22</v>
      </c>
      <c r="H89" s="34">
        <v>206116.75</v>
      </c>
      <c r="I89" s="7" t="s">
        <v>22</v>
      </c>
      <c r="J89" s="34">
        <f>H89</f>
        <v>206116.75</v>
      </c>
      <c r="K89" s="7" t="s">
        <v>22</v>
      </c>
      <c r="L89" s="36">
        <v>150000</v>
      </c>
      <c r="M89" s="7" t="s">
        <v>22</v>
      </c>
      <c r="N89" s="32">
        <f>L89</f>
        <v>150000</v>
      </c>
    </row>
    <row r="90" spans="1:14" s="27" customFormat="1">
      <c r="A90" s="50">
        <v>2</v>
      </c>
      <c r="B90" s="49" t="s">
        <v>156</v>
      </c>
      <c r="C90" s="8"/>
      <c r="D90" s="44">
        <v>65945.33</v>
      </c>
      <c r="E90" s="8"/>
      <c r="F90" s="44">
        <f t="shared" ref="F90:F91" si="1">D90</f>
        <v>65945.33</v>
      </c>
      <c r="G90" s="26"/>
      <c r="H90" s="26"/>
      <c r="I90" s="26"/>
      <c r="J90" s="34"/>
      <c r="K90" s="26"/>
      <c r="L90" s="36"/>
      <c r="M90" s="26"/>
      <c r="N90" s="32"/>
    </row>
    <row r="91" spans="1:14" s="27" customFormat="1" ht="30">
      <c r="A91" s="50">
        <v>3</v>
      </c>
      <c r="B91" s="53" t="s">
        <v>157</v>
      </c>
      <c r="C91" s="8"/>
      <c r="D91" s="44">
        <v>146914.67000000001</v>
      </c>
      <c r="E91" s="8"/>
      <c r="F91" s="44">
        <f t="shared" si="1"/>
        <v>146914.67000000001</v>
      </c>
      <c r="G91" s="26"/>
      <c r="H91" s="26"/>
      <c r="I91" s="26"/>
      <c r="J91" s="34"/>
      <c r="K91" s="26"/>
      <c r="L91" s="37"/>
      <c r="M91" s="26"/>
      <c r="N91" s="26"/>
    </row>
    <row r="92" spans="1:14" s="27" customFormat="1">
      <c r="A92" s="50">
        <v>4</v>
      </c>
      <c r="B92" s="53" t="s">
        <v>158</v>
      </c>
      <c r="C92" s="8"/>
      <c r="D92" s="8"/>
      <c r="E92" s="8"/>
      <c r="F92" s="8"/>
      <c r="G92" s="26"/>
      <c r="H92" s="55">
        <v>130000</v>
      </c>
      <c r="I92" s="26"/>
      <c r="J92" s="34">
        <f t="shared" ref="J92:J93" si="2">H92</f>
        <v>130000</v>
      </c>
      <c r="K92" s="26"/>
      <c r="L92" s="36"/>
      <c r="M92" s="26"/>
      <c r="N92" s="32"/>
    </row>
    <row r="93" spans="1:14" s="27" customFormat="1" ht="30">
      <c r="A93" s="50">
        <v>5</v>
      </c>
      <c r="B93" s="54" t="s">
        <v>159</v>
      </c>
      <c r="C93" s="8"/>
      <c r="D93" s="8"/>
      <c r="E93" s="8"/>
      <c r="F93" s="8"/>
      <c r="G93" s="26"/>
      <c r="H93" s="55">
        <v>17799.400000000001</v>
      </c>
      <c r="I93" s="26"/>
      <c r="J93" s="34">
        <f t="shared" si="2"/>
        <v>17799.400000000001</v>
      </c>
      <c r="K93" s="26"/>
      <c r="L93" s="37"/>
      <c r="M93" s="26"/>
      <c r="N93" s="26"/>
    </row>
    <row r="94" spans="1:14" ht="0.75" customHeight="1">
      <c r="A94" s="7">
        <v>6</v>
      </c>
      <c r="B94" s="52" t="s">
        <v>22</v>
      </c>
      <c r="C94" s="8" t="s">
        <v>22</v>
      </c>
      <c r="D94" s="8"/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34"/>
      <c r="K94" s="7" t="s">
        <v>22</v>
      </c>
      <c r="L94" s="37" t="s">
        <v>22</v>
      </c>
      <c r="M94" s="7" t="s">
        <v>22</v>
      </c>
      <c r="N94" s="7" t="s">
        <v>22</v>
      </c>
    </row>
    <row r="95" spans="1:14">
      <c r="A95" s="8" t="s">
        <v>22</v>
      </c>
      <c r="B95" s="31" t="s">
        <v>26</v>
      </c>
      <c r="C95" s="56" t="s">
        <v>22</v>
      </c>
      <c r="D95" s="45">
        <f>SUM(D89:D94)</f>
        <v>232193</v>
      </c>
      <c r="E95" s="45"/>
      <c r="F95" s="45">
        <f>SUM(F89:F94)</f>
        <v>232193</v>
      </c>
      <c r="G95" s="45"/>
      <c r="H95" s="45">
        <f t="shared" ref="H95" si="3">SUM(H89:H94)</f>
        <v>353916.15</v>
      </c>
      <c r="I95" s="45"/>
      <c r="J95" s="45">
        <f t="shared" ref="J95" si="4">SUM(J89:J94)</f>
        <v>353916.15</v>
      </c>
      <c r="K95" s="45"/>
      <c r="L95" s="45">
        <f t="shared" ref="L95" si="5">SUM(L89:L94)</f>
        <v>150000</v>
      </c>
      <c r="M95" s="45"/>
      <c r="N95" s="45">
        <f t="shared" ref="N95" si="6">SUM(N89:N94)</f>
        <v>150000</v>
      </c>
    </row>
    <row r="97" spans="1:13">
      <c r="A97" s="127" t="s">
        <v>160</v>
      </c>
      <c r="B97" s="127"/>
      <c r="C97" s="127"/>
      <c r="D97" s="127"/>
      <c r="E97" s="127"/>
      <c r="F97" s="127"/>
      <c r="G97" s="127"/>
      <c r="H97" s="127"/>
      <c r="I97" s="127"/>
      <c r="J97" s="127"/>
    </row>
    <row r="98" spans="1:13">
      <c r="A98" s="4" t="s">
        <v>13</v>
      </c>
    </row>
    <row r="99" spans="1:13" ht="15" customHeight="1">
      <c r="A99" s="119" t="s">
        <v>96</v>
      </c>
      <c r="B99" s="119" t="s">
        <v>39</v>
      </c>
      <c r="C99" s="145" t="s">
        <v>146</v>
      </c>
      <c r="D99" s="146"/>
      <c r="E99" s="146"/>
      <c r="F99" s="147"/>
      <c r="G99" s="145" t="s">
        <v>147</v>
      </c>
      <c r="H99" s="146"/>
      <c r="I99" s="146"/>
      <c r="J99" s="147"/>
    </row>
    <row r="100" spans="1:13" ht="53.25" customHeight="1">
      <c r="A100" s="119"/>
      <c r="B100" s="119"/>
      <c r="C100" s="7" t="s">
        <v>19</v>
      </c>
      <c r="D100" s="7" t="s">
        <v>20</v>
      </c>
      <c r="E100" s="7" t="s">
        <v>21</v>
      </c>
      <c r="F100" s="7" t="s">
        <v>91</v>
      </c>
      <c r="G100" s="7" t="s">
        <v>19</v>
      </c>
      <c r="H100" s="7" t="s">
        <v>20</v>
      </c>
      <c r="I100" s="7" t="s">
        <v>21</v>
      </c>
      <c r="J100" s="7" t="s">
        <v>89</v>
      </c>
    </row>
    <row r="101" spans="1:13">
      <c r="A101" s="7">
        <v>1</v>
      </c>
      <c r="B101" s="7">
        <v>2</v>
      </c>
      <c r="C101" s="7">
        <v>3</v>
      </c>
      <c r="D101" s="7">
        <v>4</v>
      </c>
      <c r="E101" s="7">
        <v>5</v>
      </c>
      <c r="F101" s="7">
        <v>6</v>
      </c>
      <c r="G101" s="7">
        <v>7</v>
      </c>
      <c r="H101" s="7">
        <v>8</v>
      </c>
      <c r="I101" s="7">
        <v>9</v>
      </c>
      <c r="J101" s="7">
        <v>10</v>
      </c>
    </row>
    <row r="102" spans="1:13">
      <c r="A102" s="7">
        <v>1</v>
      </c>
      <c r="B102" s="49" t="s">
        <v>155</v>
      </c>
      <c r="C102" s="8" t="s">
        <v>22</v>
      </c>
      <c r="D102" s="46">
        <f>L89*1.038</f>
        <v>155700</v>
      </c>
      <c r="E102" s="8" t="s">
        <v>22</v>
      </c>
      <c r="F102" s="46">
        <f>D102</f>
        <v>155700</v>
      </c>
      <c r="G102" s="7" t="s">
        <v>22</v>
      </c>
      <c r="H102" s="32">
        <f>D102*1.041</f>
        <v>162083.69999999998</v>
      </c>
      <c r="I102" s="7" t="s">
        <v>22</v>
      </c>
      <c r="J102" s="32">
        <f>H102</f>
        <v>162083.69999999998</v>
      </c>
    </row>
    <row r="103" spans="1:13">
      <c r="A103" s="8" t="s">
        <v>22</v>
      </c>
      <c r="B103" s="7" t="s">
        <v>26</v>
      </c>
      <c r="C103" s="8" t="s">
        <v>22</v>
      </c>
      <c r="D103" s="57">
        <f>SUM(D102:D102)</f>
        <v>155700</v>
      </c>
      <c r="E103" s="8"/>
      <c r="F103" s="57">
        <f>SUM(F102:F102)</f>
        <v>155700</v>
      </c>
      <c r="G103" s="7" t="s">
        <v>22</v>
      </c>
      <c r="H103" s="33">
        <f>SUM(H102:H102)</f>
        <v>162083.69999999998</v>
      </c>
      <c r="I103" s="26"/>
      <c r="J103" s="33">
        <f>SUM(J102:J102)</f>
        <v>162083.69999999998</v>
      </c>
    </row>
    <row r="105" spans="1:13">
      <c r="A105" s="126" t="s">
        <v>119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</row>
    <row r="106" spans="1:13">
      <c r="A106" s="126" t="s">
        <v>161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</row>
    <row r="107" spans="1:13">
      <c r="A107" s="4" t="s">
        <v>13</v>
      </c>
    </row>
    <row r="108" spans="1:13" ht="15" customHeight="1">
      <c r="A108" s="119" t="s">
        <v>37</v>
      </c>
      <c r="B108" s="119" t="s">
        <v>40</v>
      </c>
      <c r="C108" s="119" t="s">
        <v>41</v>
      </c>
      <c r="D108" s="119" t="s">
        <v>42</v>
      </c>
      <c r="E108" s="145" t="s">
        <v>143</v>
      </c>
      <c r="F108" s="146"/>
      <c r="G108" s="147"/>
      <c r="H108" s="145" t="s">
        <v>144</v>
      </c>
      <c r="I108" s="146"/>
      <c r="J108" s="147"/>
      <c r="K108" s="145" t="s">
        <v>145</v>
      </c>
      <c r="L108" s="146"/>
      <c r="M108" s="147"/>
    </row>
    <row r="109" spans="1:13" ht="30">
      <c r="A109" s="119"/>
      <c r="B109" s="119"/>
      <c r="C109" s="119"/>
      <c r="D109" s="119"/>
      <c r="E109" s="7" t="s">
        <v>19</v>
      </c>
      <c r="F109" s="7" t="s">
        <v>20</v>
      </c>
      <c r="G109" s="7" t="s">
        <v>97</v>
      </c>
      <c r="H109" s="7" t="s">
        <v>19</v>
      </c>
      <c r="I109" s="7" t="s">
        <v>20</v>
      </c>
      <c r="J109" s="7" t="s">
        <v>98</v>
      </c>
      <c r="K109" s="7" t="s">
        <v>19</v>
      </c>
      <c r="L109" s="7" t="s">
        <v>20</v>
      </c>
      <c r="M109" s="7" t="s">
        <v>90</v>
      </c>
    </row>
    <row r="110" spans="1:13">
      <c r="A110" s="7">
        <v>1</v>
      </c>
      <c r="B110" s="7">
        <v>2</v>
      </c>
      <c r="C110" s="7">
        <v>3</v>
      </c>
      <c r="D110" s="7">
        <v>4</v>
      </c>
      <c r="E110" s="7">
        <v>5</v>
      </c>
      <c r="F110" s="7">
        <v>6</v>
      </c>
      <c r="G110" s="7">
        <v>7</v>
      </c>
      <c r="H110" s="7">
        <v>8</v>
      </c>
      <c r="I110" s="7">
        <v>9</v>
      </c>
      <c r="J110" s="7">
        <v>10</v>
      </c>
      <c r="K110" s="7">
        <v>11</v>
      </c>
      <c r="L110" s="7">
        <v>12</v>
      </c>
      <c r="M110" s="7">
        <v>13</v>
      </c>
    </row>
    <row r="111" spans="1:13" s="27" customFormat="1">
      <c r="A111" s="26">
        <v>1</v>
      </c>
      <c r="B111" s="58" t="s">
        <v>155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>
      <c r="A112" s="7" t="s">
        <v>22</v>
      </c>
      <c r="B112" s="56" t="s">
        <v>43</v>
      </c>
      <c r="C112" s="7" t="s">
        <v>22</v>
      </c>
      <c r="D112" s="7" t="s">
        <v>22</v>
      </c>
      <c r="E112" s="7" t="s">
        <v>22</v>
      </c>
      <c r="F112" s="7" t="s">
        <v>22</v>
      </c>
      <c r="G112" s="7" t="s">
        <v>22</v>
      </c>
      <c r="H112" s="7" t="s">
        <v>22</v>
      </c>
      <c r="I112" s="7" t="s">
        <v>22</v>
      </c>
      <c r="J112" s="7" t="s">
        <v>22</v>
      </c>
      <c r="K112" s="7" t="s">
        <v>22</v>
      </c>
      <c r="L112" s="7" t="s">
        <v>22</v>
      </c>
      <c r="M112" s="7" t="s">
        <v>22</v>
      </c>
    </row>
    <row r="113" spans="1:13">
      <c r="A113" s="7" t="s">
        <v>22</v>
      </c>
      <c r="B113" s="63" t="s">
        <v>162</v>
      </c>
      <c r="C113" s="24" t="s">
        <v>163</v>
      </c>
      <c r="D113" s="64" t="s">
        <v>164</v>
      </c>
      <c r="E113" s="61"/>
      <c r="F113" s="61">
        <v>19333</v>
      </c>
      <c r="G113" s="32">
        <f>F113</f>
        <v>19333</v>
      </c>
      <c r="H113" s="7" t="s">
        <v>22</v>
      </c>
      <c r="I113" s="26" t="s">
        <v>185</v>
      </c>
      <c r="J113" s="7" t="str">
        <f>I113</f>
        <v>206 116,75</v>
      </c>
      <c r="K113" s="7" t="s">
        <v>22</v>
      </c>
      <c r="L113" s="36">
        <v>150000</v>
      </c>
      <c r="M113" s="36">
        <f>L113</f>
        <v>150000</v>
      </c>
    </row>
    <row r="114" spans="1:13" s="27" customFormat="1" ht="30">
      <c r="A114" s="50"/>
      <c r="B114" s="66" t="s">
        <v>186</v>
      </c>
      <c r="C114" s="67" t="s">
        <v>173</v>
      </c>
      <c r="D114" s="67" t="s">
        <v>188</v>
      </c>
      <c r="E114" s="62"/>
      <c r="F114" s="65"/>
      <c r="G114" s="32"/>
      <c r="H114" s="26"/>
      <c r="I114" s="32">
        <v>176200</v>
      </c>
      <c r="J114" s="32">
        <f>I114</f>
        <v>176200</v>
      </c>
      <c r="K114" s="26"/>
      <c r="L114" s="36">
        <v>176200</v>
      </c>
      <c r="M114" s="36">
        <f t="shared" ref="M114:M165" si="7">L114</f>
        <v>176200</v>
      </c>
    </row>
    <row r="115" spans="1:13">
      <c r="A115" s="7" t="s">
        <v>22</v>
      </c>
      <c r="B115" s="81" t="s">
        <v>44</v>
      </c>
      <c r="C115" s="82"/>
      <c r="D115" s="82"/>
      <c r="E115" s="68"/>
      <c r="F115" s="70"/>
      <c r="G115" s="68"/>
      <c r="H115" s="7" t="s">
        <v>22</v>
      </c>
      <c r="I115" s="7" t="s">
        <v>22</v>
      </c>
      <c r="J115" s="7" t="s">
        <v>22</v>
      </c>
      <c r="K115" s="7" t="s">
        <v>22</v>
      </c>
      <c r="L115" s="37" t="s">
        <v>22</v>
      </c>
      <c r="M115" s="37" t="str">
        <f t="shared" si="7"/>
        <v xml:space="preserve"> </v>
      </c>
    </row>
    <row r="116" spans="1:13" s="27" customFormat="1" ht="30">
      <c r="A116" s="50"/>
      <c r="B116" s="49" t="s">
        <v>169</v>
      </c>
      <c r="C116" s="67" t="s">
        <v>170</v>
      </c>
      <c r="D116" s="67" t="s">
        <v>171</v>
      </c>
      <c r="E116" s="73"/>
      <c r="F116" s="67">
        <v>26</v>
      </c>
      <c r="G116" s="74">
        <f>F116</f>
        <v>26</v>
      </c>
      <c r="H116" s="26"/>
      <c r="I116" s="26"/>
      <c r="J116" s="26"/>
      <c r="K116" s="26"/>
      <c r="L116" s="37"/>
      <c r="M116" s="37"/>
    </row>
    <row r="117" spans="1:13" s="27" customFormat="1" ht="30">
      <c r="A117" s="50"/>
      <c r="B117" s="49" t="s">
        <v>172</v>
      </c>
      <c r="C117" s="67" t="s">
        <v>173</v>
      </c>
      <c r="D117" s="67" t="s">
        <v>171</v>
      </c>
      <c r="E117" s="73"/>
      <c r="F117" s="67">
        <v>16.68</v>
      </c>
      <c r="G117" s="80">
        <f t="shared" ref="G117:G118" si="8">F117</f>
        <v>16.68</v>
      </c>
      <c r="H117" s="26"/>
      <c r="I117" s="26"/>
      <c r="J117" s="26"/>
      <c r="K117" s="26"/>
      <c r="L117" s="37"/>
      <c r="M117" s="37"/>
    </row>
    <row r="118" spans="1:13" ht="30">
      <c r="A118" s="50" t="s">
        <v>22</v>
      </c>
      <c r="B118" s="85" t="s">
        <v>174</v>
      </c>
      <c r="C118" s="86" t="s">
        <v>173</v>
      </c>
      <c r="D118" s="86" t="s">
        <v>171</v>
      </c>
      <c r="E118" s="73"/>
      <c r="F118" s="67">
        <v>16.68</v>
      </c>
      <c r="G118" s="80">
        <f t="shared" si="8"/>
        <v>16.68</v>
      </c>
      <c r="H118" s="7" t="s">
        <v>22</v>
      </c>
      <c r="I118" s="24" t="s">
        <v>22</v>
      </c>
      <c r="J118" s="7" t="s">
        <v>22</v>
      </c>
      <c r="K118" s="7" t="s">
        <v>22</v>
      </c>
      <c r="L118" s="37" t="s">
        <v>22</v>
      </c>
      <c r="M118" s="37" t="str">
        <f t="shared" si="7"/>
        <v xml:space="preserve"> </v>
      </c>
    </row>
    <row r="119" spans="1:13" s="27" customFormat="1" ht="30">
      <c r="A119" s="50"/>
      <c r="B119" s="49" t="s">
        <v>189</v>
      </c>
      <c r="C119" s="87" t="s">
        <v>187</v>
      </c>
      <c r="D119" s="67" t="s">
        <v>190</v>
      </c>
      <c r="E119" s="84"/>
      <c r="F119" s="77"/>
      <c r="G119" s="80"/>
      <c r="H119" s="50"/>
      <c r="I119" s="87">
        <v>57.42</v>
      </c>
      <c r="J119" s="51">
        <f>I119</f>
        <v>57.42</v>
      </c>
      <c r="K119" s="26"/>
      <c r="L119" s="37">
        <v>75</v>
      </c>
      <c r="M119" s="37">
        <f t="shared" si="7"/>
        <v>75</v>
      </c>
    </row>
    <row r="120" spans="1:13" s="27" customFormat="1" ht="30">
      <c r="A120" s="50"/>
      <c r="B120" s="49" t="s">
        <v>191</v>
      </c>
      <c r="C120" s="87" t="s">
        <v>187</v>
      </c>
      <c r="D120" s="67" t="s">
        <v>190</v>
      </c>
      <c r="E120" s="84"/>
      <c r="F120" s="77"/>
      <c r="G120" s="80"/>
      <c r="H120" s="50"/>
      <c r="I120" s="87">
        <v>186.7</v>
      </c>
      <c r="J120" s="51">
        <f>I120</f>
        <v>186.7</v>
      </c>
      <c r="K120" s="26"/>
      <c r="L120" s="37"/>
      <c r="M120" s="37"/>
    </row>
    <row r="121" spans="1:13">
      <c r="A121" s="7" t="s">
        <v>22</v>
      </c>
      <c r="B121" s="72" t="s">
        <v>45</v>
      </c>
      <c r="C121" s="25" t="s">
        <v>22</v>
      </c>
      <c r="D121" s="25" t="s">
        <v>22</v>
      </c>
      <c r="E121" s="25" t="s">
        <v>22</v>
      </c>
      <c r="F121" s="25" t="s">
        <v>22</v>
      </c>
      <c r="G121" s="7" t="s">
        <v>22</v>
      </c>
      <c r="H121" s="7" t="s">
        <v>22</v>
      </c>
      <c r="I121" s="25" t="s">
        <v>22</v>
      </c>
      <c r="J121" s="7" t="s">
        <v>22</v>
      </c>
      <c r="K121" s="7" t="s">
        <v>22</v>
      </c>
      <c r="L121" s="37" t="s">
        <v>22</v>
      </c>
      <c r="M121" s="37" t="str">
        <f t="shared" si="7"/>
        <v xml:space="preserve"> </v>
      </c>
    </row>
    <row r="122" spans="1:13" s="27" customFormat="1" ht="30">
      <c r="A122" s="26"/>
      <c r="B122" s="66" t="s">
        <v>165</v>
      </c>
      <c r="C122" s="67" t="s">
        <v>163</v>
      </c>
      <c r="D122" s="67" t="s">
        <v>166</v>
      </c>
      <c r="E122" s="67"/>
      <c r="F122" s="67">
        <v>214.87</v>
      </c>
      <c r="G122" s="34">
        <f>F122</f>
        <v>214.87</v>
      </c>
      <c r="H122" s="26"/>
      <c r="I122" s="26"/>
      <c r="J122" s="26"/>
      <c r="K122" s="26"/>
      <c r="L122" s="37"/>
      <c r="M122" s="37"/>
    </row>
    <row r="123" spans="1:13" s="27" customFormat="1" ht="33">
      <c r="A123" s="26"/>
      <c r="B123" s="66" t="s">
        <v>167</v>
      </c>
      <c r="C123" s="67" t="s">
        <v>163</v>
      </c>
      <c r="D123" s="67" t="s">
        <v>166</v>
      </c>
      <c r="E123" s="67"/>
      <c r="F123" s="67">
        <v>417.44</v>
      </c>
      <c r="G123" s="34">
        <f t="shared" ref="G123:G124" si="9">F123</f>
        <v>417.44</v>
      </c>
      <c r="H123" s="26"/>
      <c r="I123" s="26"/>
      <c r="J123" s="26"/>
      <c r="K123" s="26"/>
      <c r="L123" s="37"/>
      <c r="M123" s="37"/>
    </row>
    <row r="124" spans="1:13" ht="33">
      <c r="A124" s="7" t="s">
        <v>22</v>
      </c>
      <c r="B124" s="88" t="s">
        <v>168</v>
      </c>
      <c r="C124" s="86" t="s">
        <v>163</v>
      </c>
      <c r="D124" s="86" t="s">
        <v>166</v>
      </c>
      <c r="E124" s="67"/>
      <c r="F124" s="67">
        <v>407.03</v>
      </c>
      <c r="G124" s="34">
        <f t="shared" si="9"/>
        <v>407.03</v>
      </c>
      <c r="H124" s="7" t="s">
        <v>22</v>
      </c>
      <c r="I124" s="24" t="s">
        <v>22</v>
      </c>
      <c r="J124" s="7" t="s">
        <v>22</v>
      </c>
      <c r="K124" s="7" t="s">
        <v>22</v>
      </c>
      <c r="L124" s="37" t="s">
        <v>22</v>
      </c>
      <c r="M124" s="37" t="str">
        <f t="shared" si="7"/>
        <v xml:space="preserve"> </v>
      </c>
    </row>
    <row r="125" spans="1:13" s="27" customFormat="1" ht="33">
      <c r="A125" s="50"/>
      <c r="B125" s="83" t="s">
        <v>192</v>
      </c>
      <c r="C125" s="87" t="s">
        <v>163</v>
      </c>
      <c r="D125" s="67" t="s">
        <v>193</v>
      </c>
      <c r="E125" s="69"/>
      <c r="F125" s="67"/>
      <c r="G125" s="34"/>
      <c r="H125" s="50"/>
      <c r="I125" s="95">
        <v>1219.0899999999999</v>
      </c>
      <c r="J125" s="51">
        <f>I125</f>
        <v>1219.0899999999999</v>
      </c>
      <c r="K125" s="26"/>
      <c r="L125" s="96">
        <f>L113/L119</f>
        <v>2000</v>
      </c>
      <c r="M125" s="96">
        <f t="shared" si="7"/>
        <v>2000</v>
      </c>
    </row>
    <row r="126" spans="1:13" s="27" customFormat="1" ht="33">
      <c r="A126" s="50"/>
      <c r="B126" s="83" t="s">
        <v>168</v>
      </c>
      <c r="C126" s="87" t="s">
        <v>163</v>
      </c>
      <c r="D126" s="67" t="s">
        <v>193</v>
      </c>
      <c r="E126" s="69"/>
      <c r="F126" s="67"/>
      <c r="G126" s="34"/>
      <c r="H126" s="50"/>
      <c r="I126" s="87">
        <v>729.06</v>
      </c>
      <c r="J126" s="51">
        <f>I126</f>
        <v>729.06</v>
      </c>
      <c r="K126" s="26"/>
      <c r="L126" s="37"/>
      <c r="M126" s="37"/>
    </row>
    <row r="127" spans="1:13">
      <c r="A127" s="7" t="s">
        <v>22</v>
      </c>
      <c r="B127" s="89" t="s">
        <v>46</v>
      </c>
      <c r="C127" s="90" t="s">
        <v>22</v>
      </c>
      <c r="D127" s="90" t="s">
        <v>22</v>
      </c>
      <c r="E127" s="7" t="s">
        <v>22</v>
      </c>
      <c r="F127" s="7" t="s">
        <v>22</v>
      </c>
      <c r="G127" s="7" t="s">
        <v>22</v>
      </c>
      <c r="H127" s="7" t="s">
        <v>22</v>
      </c>
      <c r="I127" s="25" t="s">
        <v>22</v>
      </c>
      <c r="J127" s="7" t="s">
        <v>22</v>
      </c>
      <c r="K127" s="7" t="s">
        <v>22</v>
      </c>
      <c r="L127" s="37" t="s">
        <v>22</v>
      </c>
      <c r="M127" s="37" t="str">
        <f t="shared" si="7"/>
        <v xml:space="preserve"> </v>
      </c>
    </row>
    <row r="128" spans="1:13" s="27" customFormat="1" ht="30">
      <c r="A128" s="50"/>
      <c r="B128" s="85" t="s">
        <v>175</v>
      </c>
      <c r="C128" s="91" t="s">
        <v>176</v>
      </c>
      <c r="D128" s="86" t="s">
        <v>166</v>
      </c>
      <c r="E128" s="51"/>
      <c r="F128" s="26">
        <v>2.3E-2</v>
      </c>
      <c r="G128" s="26">
        <f>F128</f>
        <v>2.3E-2</v>
      </c>
      <c r="H128" s="26"/>
      <c r="I128" s="26"/>
      <c r="J128" s="26"/>
      <c r="K128" s="26"/>
      <c r="L128" s="37"/>
      <c r="M128" s="37"/>
    </row>
    <row r="129" spans="1:13" s="27" customFormat="1" ht="30">
      <c r="A129" s="50"/>
      <c r="B129" s="93" t="s">
        <v>194</v>
      </c>
      <c r="C129" s="87" t="s">
        <v>176</v>
      </c>
      <c r="D129" s="67" t="s">
        <v>193</v>
      </c>
      <c r="E129" s="51"/>
      <c r="F129" s="26"/>
      <c r="G129" s="26"/>
      <c r="H129" s="26"/>
      <c r="I129" s="26">
        <v>13.85</v>
      </c>
      <c r="J129" s="26">
        <f>I129</f>
        <v>13.85</v>
      </c>
      <c r="K129" s="26"/>
      <c r="L129" s="96">
        <f>L119/L114*100</f>
        <v>4.2565266742338251E-2</v>
      </c>
      <c r="M129" s="96">
        <f t="shared" si="7"/>
        <v>4.2565266742338251E-2</v>
      </c>
    </row>
    <row r="130" spans="1:13" s="27" customFormat="1">
      <c r="A130" s="26">
        <v>2</v>
      </c>
      <c r="B130" s="92" t="s">
        <v>156</v>
      </c>
      <c r="C130" s="25"/>
      <c r="D130" s="25"/>
      <c r="E130" s="26"/>
      <c r="F130" s="26"/>
      <c r="G130" s="26"/>
      <c r="H130" s="26"/>
      <c r="I130" s="26"/>
      <c r="J130" s="26"/>
      <c r="K130" s="26"/>
      <c r="L130" s="26"/>
      <c r="M130" s="37"/>
    </row>
    <row r="131" spans="1:13" s="27" customFormat="1">
      <c r="A131" s="26" t="s">
        <v>22</v>
      </c>
      <c r="B131" s="56" t="s">
        <v>43</v>
      </c>
      <c r="C131" s="26" t="s">
        <v>22</v>
      </c>
      <c r="D131" s="26" t="s">
        <v>22</v>
      </c>
      <c r="E131" s="26" t="s">
        <v>22</v>
      </c>
      <c r="F131" s="26" t="s">
        <v>22</v>
      </c>
      <c r="G131" s="26" t="s">
        <v>22</v>
      </c>
      <c r="H131" s="26" t="s">
        <v>22</v>
      </c>
      <c r="I131" s="26" t="s">
        <v>22</v>
      </c>
      <c r="J131" s="26" t="s">
        <v>22</v>
      </c>
      <c r="K131" s="26" t="s">
        <v>22</v>
      </c>
      <c r="L131" s="26" t="s">
        <v>22</v>
      </c>
      <c r="M131" s="37" t="str">
        <f t="shared" si="7"/>
        <v xml:space="preserve"> </v>
      </c>
    </row>
    <row r="132" spans="1:13" s="27" customFormat="1">
      <c r="A132" s="26" t="s">
        <v>22</v>
      </c>
      <c r="B132" s="59" t="s">
        <v>162</v>
      </c>
      <c r="C132" s="26" t="s">
        <v>163</v>
      </c>
      <c r="D132" s="60" t="s">
        <v>164</v>
      </c>
      <c r="E132" s="61"/>
      <c r="F132" s="78">
        <v>65945.33</v>
      </c>
      <c r="G132" s="34">
        <f>F132</f>
        <v>65945.33</v>
      </c>
      <c r="H132" s="26" t="s">
        <v>22</v>
      </c>
      <c r="I132" s="26" t="s">
        <v>22</v>
      </c>
      <c r="J132" s="26" t="s">
        <v>22</v>
      </c>
      <c r="K132" s="26" t="s">
        <v>22</v>
      </c>
      <c r="L132" s="36"/>
      <c r="M132" s="36"/>
    </row>
    <row r="133" spans="1:13" s="27" customFormat="1">
      <c r="A133" s="26" t="s">
        <v>22</v>
      </c>
      <c r="B133" s="71" t="s">
        <v>44</v>
      </c>
      <c r="C133" s="70"/>
      <c r="D133" s="70"/>
      <c r="E133" s="68"/>
      <c r="F133" s="70"/>
      <c r="G133" s="68"/>
      <c r="H133" s="26" t="s">
        <v>22</v>
      </c>
      <c r="I133" s="26" t="s">
        <v>22</v>
      </c>
      <c r="J133" s="26" t="s">
        <v>22</v>
      </c>
      <c r="K133" s="26" t="s">
        <v>22</v>
      </c>
      <c r="L133" s="26"/>
      <c r="M133" s="37"/>
    </row>
    <row r="134" spans="1:13" s="27" customFormat="1">
      <c r="A134" s="50"/>
      <c r="B134" s="49" t="s">
        <v>177</v>
      </c>
      <c r="C134" s="60" t="s">
        <v>178</v>
      </c>
      <c r="D134" s="60" t="s">
        <v>171</v>
      </c>
      <c r="E134" s="73"/>
      <c r="F134" s="67">
        <v>48</v>
      </c>
      <c r="G134" s="74">
        <f>F134</f>
        <v>48</v>
      </c>
      <c r="H134" s="26"/>
      <c r="I134" s="26"/>
      <c r="J134" s="26"/>
      <c r="K134" s="26"/>
      <c r="L134" s="37"/>
      <c r="M134" s="37"/>
    </row>
    <row r="135" spans="1:13" s="27" customFormat="1">
      <c r="A135" s="26" t="s">
        <v>22</v>
      </c>
      <c r="B135" s="72" t="s">
        <v>45</v>
      </c>
      <c r="C135" s="25" t="s">
        <v>22</v>
      </c>
      <c r="D135" s="25" t="s">
        <v>22</v>
      </c>
      <c r="E135" s="25" t="s">
        <v>22</v>
      </c>
      <c r="F135" s="25" t="s">
        <v>22</v>
      </c>
      <c r="G135" s="26" t="s">
        <v>22</v>
      </c>
      <c r="H135" s="26" t="s">
        <v>22</v>
      </c>
      <c r="I135" s="26" t="s">
        <v>22</v>
      </c>
      <c r="J135" s="26" t="s">
        <v>22</v>
      </c>
      <c r="K135" s="26" t="s">
        <v>22</v>
      </c>
      <c r="L135" s="26"/>
      <c r="M135" s="37"/>
    </row>
    <row r="136" spans="1:13" s="27" customFormat="1">
      <c r="A136" s="26"/>
      <c r="B136" s="66" t="s">
        <v>179</v>
      </c>
      <c r="C136" s="67" t="s">
        <v>163</v>
      </c>
      <c r="D136" s="67" t="s">
        <v>166</v>
      </c>
      <c r="E136" s="67"/>
      <c r="F136" s="79">
        <v>1373.86</v>
      </c>
      <c r="G136" s="34">
        <f>F136</f>
        <v>1373.86</v>
      </c>
      <c r="H136" s="26"/>
      <c r="I136" s="26"/>
      <c r="J136" s="26"/>
      <c r="K136" s="26"/>
      <c r="L136" s="36"/>
      <c r="M136" s="36"/>
    </row>
    <row r="137" spans="1:13" s="27" customFormat="1">
      <c r="A137" s="26" t="s">
        <v>22</v>
      </c>
      <c r="B137" s="75" t="s">
        <v>46</v>
      </c>
      <c r="C137" s="24" t="s">
        <v>22</v>
      </c>
      <c r="D137" s="24" t="s">
        <v>22</v>
      </c>
      <c r="E137" s="26" t="s">
        <v>22</v>
      </c>
      <c r="F137" s="26" t="s">
        <v>22</v>
      </c>
      <c r="G137" s="26" t="s">
        <v>22</v>
      </c>
      <c r="H137" s="26" t="s">
        <v>22</v>
      </c>
      <c r="I137" s="26" t="s">
        <v>22</v>
      </c>
      <c r="J137" s="26" t="s">
        <v>22</v>
      </c>
      <c r="K137" s="26" t="s">
        <v>22</v>
      </c>
      <c r="L137" s="26" t="s">
        <v>22</v>
      </c>
      <c r="M137" s="37"/>
    </row>
    <row r="138" spans="1:13" s="27" customFormat="1" ht="30">
      <c r="A138" s="50"/>
      <c r="B138" s="49" t="s">
        <v>180</v>
      </c>
      <c r="C138" s="76" t="s">
        <v>176</v>
      </c>
      <c r="D138" s="67" t="s">
        <v>166</v>
      </c>
      <c r="E138" s="51"/>
      <c r="F138" s="26">
        <v>9</v>
      </c>
      <c r="G138" s="26">
        <f>F138</f>
        <v>9</v>
      </c>
      <c r="H138" s="26"/>
      <c r="I138" s="26"/>
      <c r="J138" s="26"/>
      <c r="K138" s="26"/>
      <c r="L138" s="26"/>
      <c r="M138" s="37"/>
    </row>
    <row r="139" spans="1:13" s="27" customFormat="1">
      <c r="A139" s="50"/>
      <c r="B139" s="49" t="s">
        <v>184</v>
      </c>
      <c r="C139" s="76" t="s">
        <v>176</v>
      </c>
      <c r="D139" s="67" t="s">
        <v>166</v>
      </c>
      <c r="E139" s="51"/>
      <c r="F139" s="26"/>
      <c r="G139" s="26"/>
      <c r="H139" s="26"/>
      <c r="I139" s="26"/>
      <c r="J139" s="26"/>
      <c r="K139" s="26"/>
      <c r="L139" s="37"/>
      <c r="M139" s="37"/>
    </row>
    <row r="140" spans="1:13" s="27" customFormat="1" ht="28.5">
      <c r="A140" s="26">
        <v>3</v>
      </c>
      <c r="B140" s="58" t="s">
        <v>157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37"/>
    </row>
    <row r="141" spans="1:13" s="27" customFormat="1">
      <c r="A141" s="26" t="s">
        <v>22</v>
      </c>
      <c r="B141" s="56" t="s">
        <v>43</v>
      </c>
      <c r="C141" s="26" t="s">
        <v>22</v>
      </c>
      <c r="D141" s="26" t="s">
        <v>22</v>
      </c>
      <c r="E141" s="26" t="s">
        <v>22</v>
      </c>
      <c r="F141" s="26" t="s">
        <v>22</v>
      </c>
      <c r="G141" s="26" t="s">
        <v>22</v>
      </c>
      <c r="H141" s="26" t="s">
        <v>22</v>
      </c>
      <c r="I141" s="26" t="s">
        <v>22</v>
      </c>
      <c r="J141" s="26" t="s">
        <v>22</v>
      </c>
      <c r="K141" s="26" t="s">
        <v>22</v>
      </c>
      <c r="L141" s="26" t="s">
        <v>22</v>
      </c>
      <c r="M141" s="37" t="str">
        <f t="shared" si="7"/>
        <v xml:space="preserve"> </v>
      </c>
    </row>
    <row r="142" spans="1:13" s="27" customFormat="1">
      <c r="A142" s="26" t="s">
        <v>22</v>
      </c>
      <c r="B142" s="59" t="s">
        <v>162</v>
      </c>
      <c r="C142" s="26" t="s">
        <v>163</v>
      </c>
      <c r="D142" s="60" t="s">
        <v>164</v>
      </c>
      <c r="E142" s="61"/>
      <c r="F142" s="78"/>
      <c r="G142" s="34"/>
      <c r="H142" s="26" t="s">
        <v>22</v>
      </c>
      <c r="I142" s="78">
        <v>146914.67000000001</v>
      </c>
      <c r="J142" s="34">
        <f>I142</f>
        <v>146914.67000000001</v>
      </c>
      <c r="K142" s="26" t="s">
        <v>22</v>
      </c>
      <c r="L142" s="26" t="s">
        <v>22</v>
      </c>
      <c r="M142" s="37" t="str">
        <f t="shared" si="7"/>
        <v xml:space="preserve"> </v>
      </c>
    </row>
    <row r="143" spans="1:13" s="27" customFormat="1">
      <c r="A143" s="26" t="s">
        <v>22</v>
      </c>
      <c r="B143" s="71" t="s">
        <v>44</v>
      </c>
      <c r="C143" s="70"/>
      <c r="D143" s="70"/>
      <c r="E143" s="68"/>
      <c r="F143" s="70"/>
      <c r="G143" s="68"/>
      <c r="H143" s="26" t="s">
        <v>22</v>
      </c>
      <c r="I143" s="70"/>
      <c r="J143" s="26" t="s">
        <v>22</v>
      </c>
      <c r="K143" s="26" t="s">
        <v>22</v>
      </c>
      <c r="L143" s="26" t="s">
        <v>22</v>
      </c>
      <c r="M143" s="37" t="str">
        <f t="shared" si="7"/>
        <v xml:space="preserve"> </v>
      </c>
    </row>
    <row r="144" spans="1:13" s="27" customFormat="1" ht="30">
      <c r="A144" s="50"/>
      <c r="B144" s="49" t="s">
        <v>181</v>
      </c>
      <c r="C144" s="67" t="s">
        <v>178</v>
      </c>
      <c r="D144" s="67" t="s">
        <v>182</v>
      </c>
      <c r="E144" s="73"/>
      <c r="F144" s="67"/>
      <c r="G144" s="74"/>
      <c r="H144" s="26"/>
      <c r="I144" s="67">
        <v>2</v>
      </c>
      <c r="J144" s="26">
        <f>I144</f>
        <v>2</v>
      </c>
      <c r="K144" s="26"/>
      <c r="L144" s="26"/>
      <c r="M144" s="37"/>
    </row>
    <row r="145" spans="1:13" s="27" customFormat="1">
      <c r="A145" s="26" t="s">
        <v>22</v>
      </c>
      <c r="B145" s="72" t="s">
        <v>45</v>
      </c>
      <c r="C145" s="25" t="s">
        <v>22</v>
      </c>
      <c r="D145" s="25" t="s">
        <v>22</v>
      </c>
      <c r="E145" s="25" t="s">
        <v>22</v>
      </c>
      <c r="F145" s="25"/>
      <c r="G145" s="26"/>
      <c r="H145" s="26" t="s">
        <v>22</v>
      </c>
      <c r="I145" s="25" t="s">
        <v>22</v>
      </c>
      <c r="J145" s="26" t="s">
        <v>22</v>
      </c>
      <c r="K145" s="26" t="s">
        <v>22</v>
      </c>
      <c r="L145" s="26" t="s">
        <v>22</v>
      </c>
      <c r="M145" s="37" t="str">
        <f t="shared" si="7"/>
        <v xml:space="preserve"> </v>
      </c>
    </row>
    <row r="146" spans="1:13" s="27" customFormat="1" ht="30">
      <c r="A146" s="26"/>
      <c r="B146" s="66" t="s">
        <v>183</v>
      </c>
      <c r="C146" s="67" t="s">
        <v>163</v>
      </c>
      <c r="D146" s="67" t="s">
        <v>166</v>
      </c>
      <c r="E146" s="67"/>
      <c r="F146" s="79"/>
      <c r="G146" s="34"/>
      <c r="H146" s="26"/>
      <c r="I146" s="79">
        <v>73457.33</v>
      </c>
      <c r="J146" s="34">
        <f>I146</f>
        <v>73457.33</v>
      </c>
      <c r="K146" s="26"/>
      <c r="L146" s="26"/>
      <c r="M146" s="37"/>
    </row>
    <row r="147" spans="1:13" s="27" customFormat="1">
      <c r="A147" s="26" t="s">
        <v>22</v>
      </c>
      <c r="B147" s="75" t="s">
        <v>46</v>
      </c>
      <c r="C147" s="24" t="s">
        <v>22</v>
      </c>
      <c r="D147" s="24" t="s">
        <v>22</v>
      </c>
      <c r="E147" s="26" t="s">
        <v>22</v>
      </c>
      <c r="F147" s="26"/>
      <c r="G147" s="26"/>
      <c r="H147" s="26" t="s">
        <v>22</v>
      </c>
      <c r="I147" s="26" t="s">
        <v>22</v>
      </c>
      <c r="J147" s="26" t="s">
        <v>22</v>
      </c>
      <c r="K147" s="26" t="s">
        <v>22</v>
      </c>
      <c r="L147" s="26" t="s">
        <v>22</v>
      </c>
      <c r="M147" s="37" t="str">
        <f t="shared" si="7"/>
        <v xml:space="preserve"> </v>
      </c>
    </row>
    <row r="148" spans="1:13" s="27" customFormat="1">
      <c r="A148" s="50"/>
      <c r="B148" s="49" t="s">
        <v>184</v>
      </c>
      <c r="C148" s="76" t="s">
        <v>176</v>
      </c>
      <c r="D148" s="67" t="s">
        <v>166</v>
      </c>
      <c r="E148" s="51"/>
      <c r="F148" s="26"/>
      <c r="G148" s="26"/>
      <c r="H148" s="26"/>
      <c r="I148" s="26">
        <v>100</v>
      </c>
      <c r="J148" s="26">
        <f>I148</f>
        <v>100</v>
      </c>
      <c r="K148" s="26"/>
      <c r="L148" s="26"/>
      <c r="M148" s="37"/>
    </row>
    <row r="149" spans="1:13" s="27" customFormat="1">
      <c r="A149" s="26">
        <v>4</v>
      </c>
      <c r="B149" s="71" t="s">
        <v>195</v>
      </c>
      <c r="C149" s="90"/>
      <c r="D149" s="90"/>
      <c r="E149" s="26"/>
      <c r="F149" s="26"/>
      <c r="G149" s="34"/>
      <c r="H149" s="26"/>
      <c r="I149" s="26"/>
      <c r="J149" s="26"/>
      <c r="K149" s="26"/>
      <c r="L149" s="26"/>
      <c r="M149" s="37"/>
    </row>
    <row r="150" spans="1:13" s="27" customFormat="1">
      <c r="A150" s="50"/>
      <c r="B150" s="71" t="s">
        <v>43</v>
      </c>
      <c r="C150" s="90"/>
      <c r="D150" s="90"/>
      <c r="E150" s="51"/>
      <c r="F150" s="26"/>
      <c r="G150" s="34"/>
      <c r="H150" s="26"/>
      <c r="I150" s="26"/>
      <c r="J150" s="26"/>
      <c r="K150" s="26"/>
      <c r="L150" s="26"/>
      <c r="M150" s="37"/>
    </row>
    <row r="151" spans="1:13" s="27" customFormat="1" ht="30">
      <c r="A151" s="50"/>
      <c r="B151" s="66" t="s">
        <v>196</v>
      </c>
      <c r="C151" s="67" t="s">
        <v>163</v>
      </c>
      <c r="D151" s="67" t="s">
        <v>197</v>
      </c>
      <c r="E151" s="51"/>
      <c r="F151" s="34"/>
      <c r="G151" s="34"/>
      <c r="H151" s="26"/>
      <c r="I151" s="34">
        <v>130000</v>
      </c>
      <c r="J151" s="34">
        <f>I151</f>
        <v>130000</v>
      </c>
      <c r="K151" s="26"/>
      <c r="L151" s="36"/>
      <c r="M151" s="36"/>
    </row>
    <row r="152" spans="1:13" s="27" customFormat="1">
      <c r="A152" s="26"/>
      <c r="B152" s="71" t="s">
        <v>44</v>
      </c>
      <c r="C152" s="90"/>
      <c r="D152" s="90"/>
      <c r="E152" s="26"/>
      <c r="F152" s="34"/>
      <c r="G152" s="34"/>
      <c r="H152" s="26"/>
      <c r="I152" s="34"/>
      <c r="J152" s="26"/>
      <c r="K152" s="26"/>
      <c r="L152" s="26"/>
      <c r="M152" s="37"/>
    </row>
    <row r="153" spans="1:13" s="27" customFormat="1" ht="26.25" customHeight="1">
      <c r="A153" s="50"/>
      <c r="B153" s="94" t="s">
        <v>198</v>
      </c>
      <c r="C153" s="87" t="s">
        <v>178</v>
      </c>
      <c r="D153" s="67" t="s">
        <v>190</v>
      </c>
      <c r="E153" s="73"/>
      <c r="F153" s="67"/>
      <c r="G153" s="74"/>
      <c r="H153" s="26"/>
      <c r="I153" s="67">
        <v>15</v>
      </c>
      <c r="J153" s="26">
        <f>I153</f>
        <v>15</v>
      </c>
      <c r="K153" s="26"/>
      <c r="L153" s="37"/>
      <c r="M153" s="37"/>
    </row>
    <row r="154" spans="1:13" s="27" customFormat="1">
      <c r="A154" s="26" t="s">
        <v>22</v>
      </c>
      <c r="B154" s="72" t="s">
        <v>45</v>
      </c>
      <c r="C154" s="25" t="s">
        <v>22</v>
      </c>
      <c r="D154" s="25" t="s">
        <v>22</v>
      </c>
      <c r="E154" s="25" t="s">
        <v>22</v>
      </c>
      <c r="F154" s="25"/>
      <c r="G154" s="26"/>
      <c r="H154" s="26" t="s">
        <v>22</v>
      </c>
      <c r="I154" s="25" t="s">
        <v>22</v>
      </c>
      <c r="J154" s="26" t="s">
        <v>22</v>
      </c>
      <c r="K154" s="26" t="s">
        <v>22</v>
      </c>
      <c r="L154" s="37"/>
      <c r="M154" s="37"/>
    </row>
    <row r="155" spans="1:13" s="27" customFormat="1">
      <c r="A155" s="26"/>
      <c r="B155" s="66" t="s">
        <v>199</v>
      </c>
      <c r="C155" s="67" t="s">
        <v>163</v>
      </c>
      <c r="D155" s="67" t="s">
        <v>193</v>
      </c>
      <c r="E155" s="67"/>
      <c r="F155" s="79"/>
      <c r="G155" s="34"/>
      <c r="H155" s="26"/>
      <c r="I155" s="79">
        <v>8666.67</v>
      </c>
      <c r="J155" s="34">
        <f>I155</f>
        <v>8666.67</v>
      </c>
      <c r="K155" s="26"/>
      <c r="L155" s="96"/>
      <c r="M155" s="96"/>
    </row>
    <row r="156" spans="1:13" s="27" customFormat="1">
      <c r="A156" s="26" t="s">
        <v>22</v>
      </c>
      <c r="B156" s="75" t="s">
        <v>46</v>
      </c>
      <c r="C156" s="24" t="s">
        <v>22</v>
      </c>
      <c r="D156" s="24" t="s">
        <v>22</v>
      </c>
      <c r="E156" s="26" t="s">
        <v>22</v>
      </c>
      <c r="F156" s="26"/>
      <c r="G156" s="26"/>
      <c r="H156" s="26" t="s">
        <v>22</v>
      </c>
      <c r="I156" s="26" t="s">
        <v>22</v>
      </c>
      <c r="J156" s="26" t="s">
        <v>22</v>
      </c>
      <c r="K156" s="26" t="s">
        <v>22</v>
      </c>
      <c r="L156" s="26"/>
      <c r="M156" s="37"/>
    </row>
    <row r="157" spans="1:13" s="27" customFormat="1" ht="30">
      <c r="A157" s="50"/>
      <c r="B157" s="49" t="s">
        <v>200</v>
      </c>
      <c r="C157" s="76" t="s">
        <v>176</v>
      </c>
      <c r="D157" s="67" t="s">
        <v>193</v>
      </c>
      <c r="E157" s="51"/>
      <c r="F157" s="26"/>
      <c r="G157" s="26"/>
      <c r="H157" s="26"/>
      <c r="I157" s="26">
        <v>100</v>
      </c>
      <c r="J157" s="26">
        <f>I157</f>
        <v>100</v>
      </c>
      <c r="K157" s="26"/>
      <c r="L157" s="37"/>
      <c r="M157" s="37"/>
    </row>
    <row r="158" spans="1:13" s="27" customFormat="1" ht="28.5">
      <c r="A158" s="26">
        <v>5</v>
      </c>
      <c r="B158" s="71" t="s">
        <v>201</v>
      </c>
      <c r="C158" s="26"/>
      <c r="D158" s="26"/>
      <c r="E158" s="26"/>
      <c r="F158" s="26"/>
      <c r="G158" s="34"/>
      <c r="H158" s="26"/>
      <c r="I158" s="26"/>
      <c r="J158" s="26"/>
      <c r="K158" s="26"/>
      <c r="L158" s="26"/>
      <c r="M158" s="37"/>
    </row>
    <row r="159" spans="1:13" s="27" customFormat="1">
      <c r="A159" s="50"/>
      <c r="B159" s="71" t="s">
        <v>43</v>
      </c>
      <c r="C159" s="26"/>
      <c r="D159" s="26"/>
      <c r="E159" s="51"/>
      <c r="F159" s="26"/>
      <c r="G159" s="34"/>
      <c r="H159" s="26"/>
      <c r="I159" s="26"/>
      <c r="J159" s="26"/>
      <c r="K159" s="26"/>
      <c r="L159" s="26"/>
      <c r="M159" s="37"/>
    </row>
    <row r="160" spans="1:13" s="27" customFormat="1" ht="30">
      <c r="A160" s="50"/>
      <c r="B160" s="66" t="s">
        <v>196</v>
      </c>
      <c r="C160" s="67" t="s">
        <v>163</v>
      </c>
      <c r="D160" s="67" t="s">
        <v>197</v>
      </c>
      <c r="E160" s="51"/>
      <c r="F160" s="34"/>
      <c r="G160" s="34"/>
      <c r="H160" s="26"/>
      <c r="I160" s="34">
        <f>I162*I164</f>
        <v>17799.400000000001</v>
      </c>
      <c r="J160" s="34">
        <f>I160</f>
        <v>17799.400000000001</v>
      </c>
      <c r="K160" s="26"/>
      <c r="L160" s="26"/>
      <c r="M160" s="37"/>
    </row>
    <row r="161" spans="1:13" s="27" customFormat="1">
      <c r="A161" s="26"/>
      <c r="B161" s="71" t="s">
        <v>44</v>
      </c>
      <c r="C161" s="90"/>
      <c r="D161" s="90"/>
      <c r="E161" s="26"/>
      <c r="F161" s="34"/>
      <c r="G161" s="34"/>
      <c r="H161" s="26"/>
      <c r="I161" s="34"/>
      <c r="J161" s="26"/>
      <c r="K161" s="26"/>
      <c r="L161" s="26"/>
      <c r="M161" s="37"/>
    </row>
    <row r="162" spans="1:13" s="27" customFormat="1" ht="31.5" customHeight="1">
      <c r="A162" s="50"/>
      <c r="B162" s="49" t="s">
        <v>202</v>
      </c>
      <c r="C162" s="87" t="s">
        <v>203</v>
      </c>
      <c r="D162" s="67" t="s">
        <v>190</v>
      </c>
      <c r="E162" s="73"/>
      <c r="F162" s="67"/>
      <c r="G162" s="74"/>
      <c r="H162" s="26"/>
      <c r="I162" s="67">
        <v>1</v>
      </c>
      <c r="J162" s="26">
        <f>I162</f>
        <v>1</v>
      </c>
      <c r="K162" s="26"/>
      <c r="L162" s="26"/>
      <c r="M162" s="37"/>
    </row>
    <row r="163" spans="1:13" s="27" customFormat="1">
      <c r="A163" s="26" t="s">
        <v>22</v>
      </c>
      <c r="B163" s="89" t="s">
        <v>45</v>
      </c>
      <c r="C163" s="90" t="s">
        <v>22</v>
      </c>
      <c r="D163" s="90" t="s">
        <v>22</v>
      </c>
      <c r="E163" s="25" t="s">
        <v>22</v>
      </c>
      <c r="F163" s="25"/>
      <c r="G163" s="26"/>
      <c r="H163" s="26" t="s">
        <v>22</v>
      </c>
      <c r="I163" s="25" t="s">
        <v>22</v>
      </c>
      <c r="J163" s="26" t="s">
        <v>22</v>
      </c>
      <c r="K163" s="26" t="s">
        <v>22</v>
      </c>
      <c r="L163" s="26" t="s">
        <v>22</v>
      </c>
      <c r="M163" s="37" t="str">
        <f t="shared" si="7"/>
        <v xml:space="preserve"> </v>
      </c>
    </row>
    <row r="164" spans="1:13" s="27" customFormat="1" ht="39">
      <c r="A164" s="50"/>
      <c r="B164" s="161" t="s">
        <v>204</v>
      </c>
      <c r="C164" s="87" t="s">
        <v>163</v>
      </c>
      <c r="D164" s="67" t="s">
        <v>193</v>
      </c>
      <c r="E164" s="69"/>
      <c r="F164" s="79"/>
      <c r="G164" s="34"/>
      <c r="H164" s="26"/>
      <c r="I164" s="79">
        <v>17799.400000000001</v>
      </c>
      <c r="J164" s="34">
        <f>I164</f>
        <v>17799.400000000001</v>
      </c>
      <c r="K164" s="26"/>
      <c r="L164" s="26"/>
      <c r="M164" s="37"/>
    </row>
    <row r="165" spans="1:13" s="27" customFormat="1">
      <c r="A165" s="26" t="s">
        <v>22</v>
      </c>
      <c r="B165" s="89" t="s">
        <v>46</v>
      </c>
      <c r="C165" s="90" t="s">
        <v>22</v>
      </c>
      <c r="D165" s="90" t="s">
        <v>22</v>
      </c>
      <c r="E165" s="26" t="s">
        <v>22</v>
      </c>
      <c r="F165" s="26"/>
      <c r="G165" s="26"/>
      <c r="H165" s="26" t="s">
        <v>22</v>
      </c>
      <c r="I165" s="26" t="s">
        <v>22</v>
      </c>
      <c r="J165" s="26" t="s">
        <v>22</v>
      </c>
      <c r="K165" s="26" t="s">
        <v>22</v>
      </c>
      <c r="L165" s="26" t="s">
        <v>22</v>
      </c>
      <c r="M165" s="37" t="str">
        <f t="shared" si="7"/>
        <v xml:space="preserve"> </v>
      </c>
    </row>
    <row r="166" spans="1:13" s="27" customFormat="1" ht="45">
      <c r="A166" s="50"/>
      <c r="B166" s="49" t="s">
        <v>205</v>
      </c>
      <c r="C166" s="76" t="s">
        <v>176</v>
      </c>
      <c r="D166" s="67" t="s">
        <v>193</v>
      </c>
      <c r="E166" s="51"/>
      <c r="F166" s="26"/>
      <c r="G166" s="26"/>
      <c r="H166" s="26"/>
      <c r="I166" s="26">
        <v>100</v>
      </c>
      <c r="J166" s="26">
        <f>I166</f>
        <v>100</v>
      </c>
      <c r="K166" s="26"/>
      <c r="L166" s="26"/>
      <c r="M166" s="37"/>
    </row>
    <row r="168" spans="1:13" s="27" customFormat="1" ht="15" customHeight="1">
      <c r="A168" s="127" t="s">
        <v>206</v>
      </c>
      <c r="B168" s="127"/>
      <c r="C168" s="127"/>
      <c r="D168" s="127"/>
      <c r="E168" s="127"/>
      <c r="F168" s="127"/>
      <c r="G168" s="127"/>
      <c r="H168" s="127"/>
      <c r="I168" s="127"/>
      <c r="J168" s="127"/>
    </row>
    <row r="170" spans="1:13" ht="15" customHeight="1">
      <c r="A170" s="119" t="s">
        <v>37</v>
      </c>
      <c r="B170" s="119" t="s">
        <v>40</v>
      </c>
      <c r="C170" s="119" t="s">
        <v>41</v>
      </c>
      <c r="D170" s="119" t="s">
        <v>42</v>
      </c>
      <c r="E170" s="145" t="s">
        <v>146</v>
      </c>
      <c r="F170" s="146"/>
      <c r="G170" s="147"/>
      <c r="H170" s="145" t="s">
        <v>147</v>
      </c>
      <c r="I170" s="146"/>
      <c r="J170" s="147"/>
    </row>
    <row r="171" spans="1:13" ht="36.75" customHeight="1">
      <c r="A171" s="119"/>
      <c r="B171" s="119"/>
      <c r="C171" s="119"/>
      <c r="D171" s="119"/>
      <c r="E171" s="7" t="s">
        <v>19</v>
      </c>
      <c r="F171" s="7" t="s">
        <v>20</v>
      </c>
      <c r="G171" s="7" t="s">
        <v>97</v>
      </c>
      <c r="H171" s="7" t="s">
        <v>19</v>
      </c>
      <c r="I171" s="7" t="s">
        <v>20</v>
      </c>
      <c r="J171" s="7" t="s">
        <v>98</v>
      </c>
    </row>
    <row r="172" spans="1:13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</row>
    <row r="173" spans="1:13">
      <c r="A173" s="26">
        <v>1</v>
      </c>
      <c r="B173" s="58" t="s">
        <v>155</v>
      </c>
      <c r="C173" s="26"/>
      <c r="D173" s="26"/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</row>
    <row r="174" spans="1:13">
      <c r="A174" s="26" t="s">
        <v>22</v>
      </c>
      <c r="B174" s="56" t="s">
        <v>43</v>
      </c>
      <c r="C174" s="26" t="s">
        <v>22</v>
      </c>
      <c r="D174" s="26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</row>
    <row r="175" spans="1:13">
      <c r="A175" s="26" t="s">
        <v>22</v>
      </c>
      <c r="B175" s="63" t="s">
        <v>162</v>
      </c>
      <c r="C175" s="24" t="s">
        <v>163</v>
      </c>
      <c r="D175" s="64" t="s">
        <v>164</v>
      </c>
      <c r="E175" s="8" t="s">
        <v>22</v>
      </c>
      <c r="F175" s="32">
        <f>L113*1.038</f>
        <v>155700</v>
      </c>
      <c r="G175" s="32">
        <f>F175</f>
        <v>155700</v>
      </c>
      <c r="H175" s="8" t="s">
        <v>22</v>
      </c>
      <c r="I175" s="32">
        <f>F175*1.041</f>
        <v>162083.69999999998</v>
      </c>
      <c r="J175" s="32">
        <f>I175</f>
        <v>162083.69999999998</v>
      </c>
    </row>
    <row r="176" spans="1:13" ht="24">
      <c r="A176" s="50"/>
      <c r="B176" s="66" t="s">
        <v>186</v>
      </c>
      <c r="C176" s="67" t="s">
        <v>173</v>
      </c>
      <c r="D176" s="166" t="s">
        <v>188</v>
      </c>
      <c r="E176" s="8" t="s">
        <v>22</v>
      </c>
      <c r="F176" s="32">
        <v>176200</v>
      </c>
      <c r="G176" s="32">
        <f>F176</f>
        <v>176200</v>
      </c>
      <c r="H176" s="8" t="s">
        <v>22</v>
      </c>
      <c r="I176" s="32">
        <f>F176</f>
        <v>176200</v>
      </c>
      <c r="J176" s="32">
        <f>I176</f>
        <v>176200</v>
      </c>
    </row>
    <row r="177" spans="1:10">
      <c r="A177" s="26" t="s">
        <v>22</v>
      </c>
      <c r="B177" s="81" t="s">
        <v>44</v>
      </c>
      <c r="C177" s="82"/>
      <c r="D177" s="82"/>
      <c r="E177" s="8" t="s">
        <v>22</v>
      </c>
      <c r="F177" s="26" t="s">
        <v>22</v>
      </c>
      <c r="G177" s="26" t="s">
        <v>22</v>
      </c>
      <c r="H177" s="8" t="s">
        <v>22</v>
      </c>
      <c r="I177" s="8" t="s">
        <v>22</v>
      </c>
      <c r="J177" s="8" t="s">
        <v>22</v>
      </c>
    </row>
    <row r="178" spans="1:10" ht="30">
      <c r="A178" s="8" t="s">
        <v>22</v>
      </c>
      <c r="B178" s="49" t="s">
        <v>189</v>
      </c>
      <c r="C178" s="87" t="s">
        <v>187</v>
      </c>
      <c r="D178" s="67" t="s">
        <v>190</v>
      </c>
      <c r="E178" s="8" t="s">
        <v>22</v>
      </c>
      <c r="F178" s="26">
        <v>75</v>
      </c>
      <c r="G178" s="26">
        <f>F178</f>
        <v>75</v>
      </c>
      <c r="H178" s="8" t="s">
        <v>22</v>
      </c>
      <c r="I178" s="26">
        <v>75</v>
      </c>
      <c r="J178" s="26">
        <f>I178</f>
        <v>75</v>
      </c>
    </row>
    <row r="179" spans="1:10" s="27" customFormat="1">
      <c r="A179" s="8"/>
      <c r="B179" s="89" t="s">
        <v>45</v>
      </c>
      <c r="C179" s="8"/>
      <c r="D179" s="8"/>
      <c r="E179" s="8"/>
      <c r="F179" s="26"/>
      <c r="G179" s="26"/>
      <c r="H179" s="8"/>
      <c r="I179" s="26"/>
      <c r="J179" s="26"/>
    </row>
    <row r="180" spans="1:10" s="27" customFormat="1" ht="33">
      <c r="A180" s="8"/>
      <c r="B180" s="83" t="s">
        <v>192</v>
      </c>
      <c r="C180" s="87" t="s">
        <v>163</v>
      </c>
      <c r="D180" s="67" t="s">
        <v>193</v>
      </c>
      <c r="E180" s="8"/>
      <c r="F180" s="34">
        <f>F175/F178</f>
        <v>2076</v>
      </c>
      <c r="G180" s="34">
        <f>F180</f>
        <v>2076</v>
      </c>
      <c r="H180" s="8"/>
      <c r="I180" s="34">
        <f>I175/I178</f>
        <v>2161.116</v>
      </c>
      <c r="J180" s="34">
        <f>I180</f>
        <v>2161.116</v>
      </c>
    </row>
    <row r="181" spans="1:10" s="27" customFormat="1">
      <c r="A181" s="8"/>
      <c r="B181" s="89" t="s">
        <v>46</v>
      </c>
      <c r="C181" s="8"/>
      <c r="D181" s="8"/>
      <c r="E181" s="8"/>
      <c r="F181" s="26"/>
      <c r="G181" s="26"/>
      <c r="H181" s="8"/>
      <c r="I181" s="8"/>
      <c r="J181" s="8"/>
    </row>
    <row r="182" spans="1:10" ht="30">
      <c r="A182" s="8" t="s">
        <v>22</v>
      </c>
      <c r="B182" s="93" t="s">
        <v>194</v>
      </c>
      <c r="C182" s="87" t="s">
        <v>176</v>
      </c>
      <c r="D182" s="67" t="s">
        <v>193</v>
      </c>
      <c r="E182" s="8" t="s">
        <v>22</v>
      </c>
      <c r="F182" s="98">
        <f>F178/F176*100</f>
        <v>4.2565266742338251E-2</v>
      </c>
      <c r="G182" s="98">
        <f>F182</f>
        <v>4.2565266742338251E-2</v>
      </c>
      <c r="H182" s="8" t="s">
        <v>22</v>
      </c>
      <c r="I182" s="34">
        <f>I178/I176*100</f>
        <v>4.2565266742338251E-2</v>
      </c>
      <c r="J182" s="34">
        <f>I182</f>
        <v>4.2565266742338251E-2</v>
      </c>
    </row>
    <row r="183" spans="1:10" s="27" customFormat="1" ht="15.75">
      <c r="A183" s="8">
        <v>2</v>
      </c>
      <c r="B183" s="97" t="s">
        <v>156</v>
      </c>
      <c r="C183" s="87"/>
      <c r="D183" s="67"/>
      <c r="E183" s="8"/>
      <c r="F183" s="26"/>
      <c r="G183" s="26"/>
      <c r="H183" s="8"/>
      <c r="I183" s="8"/>
      <c r="J183" s="8"/>
    </row>
    <row r="184" spans="1:10" s="27" customFormat="1">
      <c r="A184" s="8"/>
      <c r="B184" s="56" t="s">
        <v>43</v>
      </c>
      <c r="C184" s="26" t="s">
        <v>22</v>
      </c>
      <c r="D184" s="26" t="s">
        <v>22</v>
      </c>
      <c r="E184" s="8"/>
      <c r="F184" s="26"/>
      <c r="G184" s="26"/>
      <c r="H184" s="8"/>
      <c r="I184" s="8"/>
      <c r="J184" s="8"/>
    </row>
    <row r="185" spans="1:10" s="27" customFormat="1">
      <c r="A185" s="8"/>
      <c r="B185" s="59" t="s">
        <v>162</v>
      </c>
      <c r="C185" s="26" t="s">
        <v>163</v>
      </c>
      <c r="D185" s="60" t="s">
        <v>164</v>
      </c>
      <c r="E185" s="8"/>
      <c r="F185" s="32">
        <v>55000</v>
      </c>
      <c r="G185" s="32">
        <f>F185</f>
        <v>55000</v>
      </c>
      <c r="H185" s="8"/>
      <c r="I185" s="32"/>
      <c r="J185" s="32"/>
    </row>
    <row r="186" spans="1:10" s="27" customFormat="1">
      <c r="A186" s="8"/>
      <c r="B186" s="71" t="s">
        <v>44</v>
      </c>
      <c r="C186" s="70"/>
      <c r="D186" s="70"/>
      <c r="E186" s="8"/>
      <c r="F186" s="26"/>
      <c r="G186" s="26"/>
      <c r="H186" s="8"/>
      <c r="I186" s="26"/>
      <c r="J186" s="26"/>
    </row>
    <row r="187" spans="1:10" s="27" customFormat="1">
      <c r="A187" s="8"/>
      <c r="B187" s="49" t="s">
        <v>177</v>
      </c>
      <c r="C187" s="60" t="s">
        <v>178</v>
      </c>
      <c r="D187" s="60" t="s">
        <v>171</v>
      </c>
      <c r="E187" s="8"/>
      <c r="F187" s="26">
        <v>25</v>
      </c>
      <c r="G187" s="26">
        <f t="shared" ref="G187:G191" si="10">F187</f>
        <v>25</v>
      </c>
      <c r="H187" s="8"/>
      <c r="I187" s="26"/>
      <c r="J187" s="26"/>
    </row>
    <row r="188" spans="1:10" s="27" customFormat="1">
      <c r="A188" s="8"/>
      <c r="B188" s="72" t="s">
        <v>45</v>
      </c>
      <c r="C188" s="25" t="s">
        <v>22</v>
      </c>
      <c r="D188" s="25" t="s">
        <v>22</v>
      </c>
      <c r="E188" s="8"/>
      <c r="F188" s="26"/>
      <c r="G188" s="26"/>
      <c r="H188" s="8"/>
      <c r="I188" s="26"/>
      <c r="J188" s="26"/>
    </row>
    <row r="189" spans="1:10" s="27" customFormat="1">
      <c r="A189" s="8"/>
      <c r="B189" s="66" t="s">
        <v>179</v>
      </c>
      <c r="C189" s="67" t="s">
        <v>163</v>
      </c>
      <c r="D189" s="67" t="s">
        <v>166</v>
      </c>
      <c r="E189" s="8"/>
      <c r="F189" s="32">
        <f>F185/F187</f>
        <v>2200</v>
      </c>
      <c r="G189" s="32">
        <f t="shared" si="10"/>
        <v>2200</v>
      </c>
      <c r="H189" s="8"/>
      <c r="I189" s="32"/>
      <c r="J189" s="32"/>
    </row>
    <row r="190" spans="1:10" s="27" customFormat="1">
      <c r="A190" s="8"/>
      <c r="B190" s="75" t="s">
        <v>46</v>
      </c>
      <c r="C190" s="24" t="s">
        <v>22</v>
      </c>
      <c r="D190" s="24" t="s">
        <v>22</v>
      </c>
      <c r="E190" s="8"/>
      <c r="F190" s="26"/>
      <c r="G190" s="26"/>
      <c r="H190" s="8"/>
      <c r="I190" s="26"/>
      <c r="J190" s="26"/>
    </row>
    <row r="191" spans="1:10" s="27" customFormat="1">
      <c r="A191" s="8"/>
      <c r="B191" s="49" t="s">
        <v>184</v>
      </c>
      <c r="C191" s="76" t="s">
        <v>176</v>
      </c>
      <c r="D191" s="67" t="s">
        <v>166</v>
      </c>
      <c r="E191" s="8"/>
      <c r="F191" s="26">
        <v>100</v>
      </c>
      <c r="G191" s="26">
        <f t="shared" si="10"/>
        <v>100</v>
      </c>
      <c r="H191" s="8"/>
      <c r="I191" s="26"/>
      <c r="J191" s="26"/>
    </row>
    <row r="192" spans="1:10" s="27" customFormat="1">
      <c r="A192" s="26">
        <v>3</v>
      </c>
      <c r="B192" s="71" t="s">
        <v>195</v>
      </c>
      <c r="C192" s="26"/>
      <c r="D192" s="26"/>
      <c r="E192" s="8"/>
      <c r="F192" s="26"/>
      <c r="G192" s="26"/>
      <c r="H192" s="8"/>
      <c r="I192" s="8"/>
      <c r="J192" s="8"/>
    </row>
    <row r="193" spans="1:15" s="27" customFormat="1">
      <c r="A193" s="8"/>
      <c r="B193" s="71" t="s">
        <v>43</v>
      </c>
      <c r="C193" s="26"/>
      <c r="D193" s="26"/>
      <c r="E193" s="8"/>
      <c r="F193" s="26"/>
      <c r="G193" s="26"/>
      <c r="H193" s="8"/>
      <c r="I193" s="8"/>
      <c r="J193" s="8"/>
    </row>
    <row r="194" spans="1:15" s="27" customFormat="1">
      <c r="A194" s="8"/>
      <c r="B194" s="66" t="s">
        <v>196</v>
      </c>
      <c r="C194" s="67" t="s">
        <v>163</v>
      </c>
      <c r="D194" s="105" t="s">
        <v>197</v>
      </c>
      <c r="E194" s="8"/>
      <c r="F194" s="32">
        <v>110000</v>
      </c>
      <c r="G194" s="32">
        <v>110000</v>
      </c>
      <c r="H194" s="8"/>
      <c r="I194" s="32"/>
      <c r="J194" s="32"/>
    </row>
    <row r="195" spans="1:15" s="27" customFormat="1">
      <c r="A195" s="8"/>
      <c r="B195" s="71" t="s">
        <v>44</v>
      </c>
      <c r="C195" s="90"/>
      <c r="D195" s="90"/>
      <c r="E195" s="8"/>
      <c r="F195" s="26"/>
      <c r="G195" s="26"/>
      <c r="H195" s="8"/>
      <c r="I195" s="26"/>
      <c r="J195" s="26"/>
    </row>
    <row r="196" spans="1:15" s="27" customFormat="1" ht="15.75">
      <c r="A196" s="8"/>
      <c r="B196" s="94" t="s">
        <v>198</v>
      </c>
      <c r="C196" s="87" t="s">
        <v>178</v>
      </c>
      <c r="D196" s="67" t="s">
        <v>190</v>
      </c>
      <c r="E196" s="8"/>
      <c r="F196" s="26">
        <v>11</v>
      </c>
      <c r="G196" s="26">
        <f>F196</f>
        <v>11</v>
      </c>
      <c r="H196" s="8"/>
      <c r="I196" s="26"/>
      <c r="J196" s="26"/>
    </row>
    <row r="197" spans="1:15" s="27" customFormat="1">
      <c r="A197" s="8"/>
      <c r="B197" s="72" t="s">
        <v>45</v>
      </c>
      <c r="C197" s="25" t="s">
        <v>22</v>
      </c>
      <c r="D197" s="25" t="s">
        <v>22</v>
      </c>
      <c r="E197" s="8"/>
      <c r="F197" s="26"/>
      <c r="G197" s="26"/>
      <c r="H197" s="8"/>
      <c r="I197" s="26"/>
      <c r="J197" s="26"/>
    </row>
    <row r="198" spans="1:15" s="27" customFormat="1">
      <c r="A198" s="8"/>
      <c r="B198" s="66" t="s">
        <v>199</v>
      </c>
      <c r="C198" s="67" t="s">
        <v>163</v>
      </c>
      <c r="D198" s="67" t="s">
        <v>193</v>
      </c>
      <c r="E198" s="8"/>
      <c r="F198" s="32">
        <f>F194/F196</f>
        <v>10000</v>
      </c>
      <c r="G198" s="32">
        <f>F198</f>
        <v>10000</v>
      </c>
      <c r="H198" s="8"/>
      <c r="I198" s="32"/>
      <c r="J198" s="32"/>
    </row>
    <row r="199" spans="1:15" s="27" customFormat="1">
      <c r="A199" s="8"/>
      <c r="B199" s="75" t="s">
        <v>46</v>
      </c>
      <c r="C199" s="24" t="s">
        <v>22</v>
      </c>
      <c r="D199" s="24" t="s">
        <v>22</v>
      </c>
      <c r="E199" s="8"/>
      <c r="F199" s="26"/>
      <c r="G199" s="26"/>
      <c r="H199" s="8"/>
      <c r="I199" s="26"/>
      <c r="J199" s="26"/>
    </row>
    <row r="200" spans="1:15" s="27" customFormat="1" ht="30">
      <c r="A200" s="8"/>
      <c r="B200" s="49" t="s">
        <v>200</v>
      </c>
      <c r="C200" s="76" t="s">
        <v>176</v>
      </c>
      <c r="D200" s="67" t="s">
        <v>193</v>
      </c>
      <c r="E200" s="8"/>
      <c r="F200" s="26">
        <v>100</v>
      </c>
      <c r="G200" s="26">
        <v>100</v>
      </c>
      <c r="H200" s="8"/>
      <c r="I200" s="26"/>
      <c r="J200" s="26"/>
    </row>
    <row r="202" spans="1:15">
      <c r="A202" s="127" t="s">
        <v>47</v>
      </c>
      <c r="B202" s="127"/>
      <c r="C202" s="127"/>
      <c r="D202" s="127"/>
      <c r="E202" s="127"/>
      <c r="F202" s="127"/>
      <c r="G202" s="127"/>
      <c r="H202" s="127"/>
      <c r="I202" s="127"/>
      <c r="J202" s="127"/>
      <c r="K202" s="127"/>
    </row>
    <row r="203" spans="1:15">
      <c r="A203" s="4" t="s">
        <v>13</v>
      </c>
    </row>
    <row r="204" spans="1:15" ht="15" customHeight="1">
      <c r="A204" s="119" t="s">
        <v>15</v>
      </c>
      <c r="B204" s="119" t="s">
        <v>143</v>
      </c>
      <c r="C204" s="119"/>
      <c r="D204" s="145" t="s">
        <v>144</v>
      </c>
      <c r="E204" s="147"/>
      <c r="F204" s="145" t="s">
        <v>145</v>
      </c>
      <c r="G204" s="147"/>
      <c r="H204" s="145" t="s">
        <v>146</v>
      </c>
      <c r="I204" s="147"/>
      <c r="J204" s="145" t="s">
        <v>147</v>
      </c>
      <c r="K204" s="147"/>
      <c r="L204" s="27"/>
      <c r="M204" s="27"/>
      <c r="N204" s="27"/>
      <c r="O204" s="27"/>
    </row>
    <row r="205" spans="1:15" ht="30">
      <c r="A205" s="119"/>
      <c r="B205" s="7" t="s">
        <v>19</v>
      </c>
      <c r="C205" s="7" t="s">
        <v>20</v>
      </c>
      <c r="D205" s="7" t="s">
        <v>19</v>
      </c>
      <c r="E205" s="7" t="s">
        <v>20</v>
      </c>
      <c r="F205" s="7" t="s">
        <v>19</v>
      </c>
      <c r="G205" s="7" t="s">
        <v>20</v>
      </c>
      <c r="H205" s="7" t="s">
        <v>19</v>
      </c>
      <c r="I205" s="7" t="s">
        <v>20</v>
      </c>
      <c r="J205" s="7" t="s">
        <v>19</v>
      </c>
      <c r="K205" s="7" t="s">
        <v>20</v>
      </c>
    </row>
    <row r="206" spans="1:15">
      <c r="A206" s="7">
        <v>1</v>
      </c>
      <c r="B206" s="7">
        <v>2</v>
      </c>
      <c r="C206" s="7">
        <v>3</v>
      </c>
      <c r="D206" s="7">
        <v>4</v>
      </c>
      <c r="E206" s="7">
        <v>5</v>
      </c>
      <c r="F206" s="7">
        <v>6</v>
      </c>
      <c r="G206" s="7">
        <v>7</v>
      </c>
      <c r="H206" s="7">
        <v>8</v>
      </c>
      <c r="I206" s="7">
        <v>9</v>
      </c>
      <c r="J206" s="7">
        <v>10</v>
      </c>
      <c r="K206" s="7">
        <v>11</v>
      </c>
    </row>
    <row r="207" spans="1: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  <c r="K207" s="7" t="s">
        <v>22</v>
      </c>
    </row>
    <row r="208" spans="1:15" hidden="1">
      <c r="A208" s="7" t="s">
        <v>22</v>
      </c>
      <c r="B208" s="7" t="s">
        <v>22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  <c r="K208" s="7" t="s">
        <v>22</v>
      </c>
    </row>
    <row r="209" spans="1:16">
      <c r="A209" s="7" t="s">
        <v>26</v>
      </c>
      <c r="B209" s="7" t="s">
        <v>22</v>
      </c>
      <c r="C209" s="7" t="s">
        <v>22</v>
      </c>
      <c r="D209" s="7" t="s">
        <v>22</v>
      </c>
      <c r="E209" s="7" t="s">
        <v>22</v>
      </c>
      <c r="F209" s="7" t="s">
        <v>22</v>
      </c>
      <c r="G209" s="7" t="s">
        <v>22</v>
      </c>
      <c r="H209" s="7" t="s">
        <v>22</v>
      </c>
      <c r="I209" s="7" t="s">
        <v>22</v>
      </c>
      <c r="J209" s="7" t="s">
        <v>22</v>
      </c>
      <c r="K209" s="7" t="s">
        <v>22</v>
      </c>
    </row>
    <row r="210" spans="1:16" ht="94.5">
      <c r="A210" s="107" t="s">
        <v>227</v>
      </c>
      <c r="B210" s="7" t="s">
        <v>24</v>
      </c>
      <c r="C210" s="7" t="s">
        <v>22</v>
      </c>
      <c r="D210" s="7" t="s">
        <v>24</v>
      </c>
      <c r="E210" s="7" t="s">
        <v>22</v>
      </c>
      <c r="F210" s="7" t="s">
        <v>22</v>
      </c>
      <c r="G210" s="7" t="s">
        <v>22</v>
      </c>
      <c r="H210" s="7" t="s">
        <v>22</v>
      </c>
      <c r="I210" s="7" t="s">
        <v>22</v>
      </c>
      <c r="J210" s="7" t="s">
        <v>24</v>
      </c>
      <c r="K210" s="7" t="s">
        <v>22</v>
      </c>
    </row>
    <row r="212" spans="1:16">
      <c r="A212" s="127" t="s">
        <v>49</v>
      </c>
      <c r="B212" s="127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</row>
    <row r="214" spans="1:16" ht="15" customHeight="1">
      <c r="A214" s="119" t="s">
        <v>96</v>
      </c>
      <c r="B214" s="119" t="s">
        <v>50</v>
      </c>
      <c r="C214" s="145" t="s">
        <v>143</v>
      </c>
      <c r="D214" s="146"/>
      <c r="E214" s="146"/>
      <c r="F214" s="147"/>
      <c r="G214" s="145" t="s">
        <v>207</v>
      </c>
      <c r="H214" s="146"/>
      <c r="I214" s="146"/>
      <c r="J214" s="147"/>
      <c r="K214" s="145" t="s">
        <v>208</v>
      </c>
      <c r="L214" s="147"/>
      <c r="M214" s="145" t="s">
        <v>209</v>
      </c>
      <c r="N214" s="147"/>
      <c r="O214" s="119" t="s">
        <v>210</v>
      </c>
      <c r="P214" s="119"/>
    </row>
    <row r="215" spans="1:16" ht="30.75" customHeight="1">
      <c r="A215" s="119"/>
      <c r="B215" s="119"/>
      <c r="C215" s="119" t="s">
        <v>19</v>
      </c>
      <c r="D215" s="119"/>
      <c r="E215" s="119" t="s">
        <v>20</v>
      </c>
      <c r="F215" s="119"/>
      <c r="G215" s="119" t="s">
        <v>19</v>
      </c>
      <c r="H215" s="119"/>
      <c r="I215" s="119" t="s">
        <v>20</v>
      </c>
      <c r="J215" s="119"/>
      <c r="K215" s="119" t="s">
        <v>19</v>
      </c>
      <c r="L215" s="119" t="s">
        <v>20</v>
      </c>
      <c r="M215" s="119" t="s">
        <v>19</v>
      </c>
      <c r="N215" s="119" t="s">
        <v>20</v>
      </c>
      <c r="O215" s="119" t="s">
        <v>19</v>
      </c>
      <c r="P215" s="119" t="s">
        <v>20</v>
      </c>
    </row>
    <row r="216" spans="1:16" ht="30">
      <c r="A216" s="119"/>
      <c r="B216" s="119"/>
      <c r="C216" s="7" t="s">
        <v>99</v>
      </c>
      <c r="D216" s="7" t="s">
        <v>100</v>
      </c>
      <c r="E216" s="7" t="s">
        <v>99</v>
      </c>
      <c r="F216" s="7" t="s">
        <v>100</v>
      </c>
      <c r="G216" s="7" t="s">
        <v>99</v>
      </c>
      <c r="H216" s="7" t="s">
        <v>100</v>
      </c>
      <c r="I216" s="7" t="s">
        <v>99</v>
      </c>
      <c r="J216" s="7" t="s">
        <v>100</v>
      </c>
      <c r="K216" s="119"/>
      <c r="L216" s="119"/>
      <c r="M216" s="119"/>
      <c r="N216" s="119"/>
      <c r="O216" s="119"/>
      <c r="P216" s="119"/>
    </row>
    <row r="217" spans="1:16" ht="14.25" customHeight="1">
      <c r="A217" s="7">
        <v>1</v>
      </c>
      <c r="B217" s="7">
        <v>2</v>
      </c>
      <c r="C217" s="7">
        <v>3</v>
      </c>
      <c r="D217" s="7">
        <v>4</v>
      </c>
      <c r="E217" s="7">
        <v>5</v>
      </c>
      <c r="F217" s="7">
        <v>6</v>
      </c>
      <c r="G217" s="7">
        <v>7</v>
      </c>
      <c r="H217" s="7">
        <v>8</v>
      </c>
      <c r="I217" s="7">
        <v>9</v>
      </c>
      <c r="J217" s="7">
        <v>10</v>
      </c>
      <c r="K217" s="7">
        <v>11</v>
      </c>
      <c r="L217" s="7">
        <v>12</v>
      </c>
      <c r="M217" s="7">
        <v>13</v>
      </c>
      <c r="N217" s="7">
        <v>14</v>
      </c>
      <c r="O217" s="7">
        <v>15</v>
      </c>
      <c r="P217" s="7">
        <v>16</v>
      </c>
    </row>
    <row r="218" spans="1:16" hidden="1">
      <c r="A218" s="7" t="s">
        <v>22</v>
      </c>
      <c r="B218" s="8" t="s">
        <v>22</v>
      </c>
      <c r="C218" s="8" t="s">
        <v>22</v>
      </c>
      <c r="D218" s="8" t="s">
        <v>22</v>
      </c>
      <c r="E218" s="8" t="s">
        <v>22</v>
      </c>
      <c r="F218" s="8" t="s">
        <v>22</v>
      </c>
      <c r="G218" s="8" t="s">
        <v>22</v>
      </c>
      <c r="H218" s="8" t="s">
        <v>22</v>
      </c>
      <c r="I218" s="8" t="s">
        <v>22</v>
      </c>
      <c r="J218" s="8" t="s">
        <v>22</v>
      </c>
      <c r="K218" s="8" t="s">
        <v>22</v>
      </c>
      <c r="L218" s="8" t="s">
        <v>22</v>
      </c>
      <c r="M218" s="8" t="s">
        <v>22</v>
      </c>
      <c r="N218" s="8" t="s">
        <v>22</v>
      </c>
      <c r="O218" s="8" t="s">
        <v>22</v>
      </c>
      <c r="P218" s="8" t="s">
        <v>22</v>
      </c>
    </row>
    <row r="219" spans="1:16">
      <c r="A219" s="7" t="s">
        <v>22</v>
      </c>
      <c r="B219" s="7" t="s">
        <v>26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  <c r="M219" s="7" t="s">
        <v>22</v>
      </c>
      <c r="N219" s="7" t="s">
        <v>22</v>
      </c>
      <c r="O219" s="7" t="s">
        <v>22</v>
      </c>
      <c r="P219" s="7" t="s">
        <v>22</v>
      </c>
    </row>
    <row r="220" spans="1:16" ht="30">
      <c r="A220" s="7" t="s">
        <v>22</v>
      </c>
      <c r="B220" s="7" t="s">
        <v>53</v>
      </c>
      <c r="C220" s="7" t="s">
        <v>24</v>
      </c>
      <c r="D220" s="7" t="s">
        <v>24</v>
      </c>
      <c r="E220" s="7" t="s">
        <v>22</v>
      </c>
      <c r="F220" s="7" t="s">
        <v>22</v>
      </c>
      <c r="G220" s="7" t="s">
        <v>24</v>
      </c>
      <c r="H220" s="7" t="s">
        <v>24</v>
      </c>
      <c r="I220" s="7" t="s">
        <v>22</v>
      </c>
      <c r="J220" s="7" t="s">
        <v>22</v>
      </c>
      <c r="K220" s="7" t="s">
        <v>24</v>
      </c>
      <c r="L220" s="7" t="s">
        <v>22</v>
      </c>
      <c r="M220" s="7" t="s">
        <v>24</v>
      </c>
      <c r="N220" s="7" t="s">
        <v>22</v>
      </c>
      <c r="O220" s="7" t="s">
        <v>24</v>
      </c>
      <c r="P220" s="7" t="s">
        <v>22</v>
      </c>
    </row>
    <row r="222" spans="1:16">
      <c r="A222" s="126" t="s">
        <v>122</v>
      </c>
      <c r="B222" s="126"/>
      <c r="C222" s="126"/>
      <c r="D222" s="126"/>
      <c r="E222" s="126"/>
      <c r="F222" s="126"/>
      <c r="G222" s="126"/>
      <c r="H222" s="126"/>
      <c r="I222" s="126"/>
      <c r="J222" s="126"/>
      <c r="K222" s="126"/>
      <c r="L222" s="126"/>
    </row>
    <row r="223" spans="1:16">
      <c r="A223" s="126" t="s">
        <v>211</v>
      </c>
      <c r="B223" s="126"/>
      <c r="C223" s="126"/>
      <c r="D223" s="126"/>
      <c r="E223" s="126"/>
      <c r="F223" s="126"/>
      <c r="G223" s="126"/>
      <c r="H223" s="126"/>
      <c r="I223" s="126"/>
      <c r="J223" s="126"/>
      <c r="K223" s="126"/>
      <c r="L223" s="126"/>
    </row>
    <row r="224" spans="1:16">
      <c r="A224" s="131" t="s">
        <v>13</v>
      </c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</row>
    <row r="225" spans="1:15" ht="21.75" customHeight="1">
      <c r="A225" s="119" t="s">
        <v>37</v>
      </c>
      <c r="B225" s="119" t="s">
        <v>54</v>
      </c>
      <c r="C225" s="119" t="s">
        <v>55</v>
      </c>
      <c r="D225" s="145" t="s">
        <v>143</v>
      </c>
      <c r="E225" s="146"/>
      <c r="F225" s="147"/>
      <c r="G225" s="145" t="s">
        <v>144</v>
      </c>
      <c r="H225" s="146"/>
      <c r="I225" s="147"/>
      <c r="J225" s="145" t="s">
        <v>145</v>
      </c>
      <c r="K225" s="146"/>
      <c r="L225" s="147"/>
      <c r="M225" s="27"/>
      <c r="N225" s="27"/>
      <c r="O225" s="27"/>
    </row>
    <row r="226" spans="1:15" ht="30">
      <c r="A226" s="119"/>
      <c r="B226" s="119"/>
      <c r="C226" s="119"/>
      <c r="D226" s="7" t="s">
        <v>19</v>
      </c>
      <c r="E226" s="7" t="s">
        <v>20</v>
      </c>
      <c r="F226" s="7" t="s">
        <v>101</v>
      </c>
      <c r="G226" s="7" t="s">
        <v>19</v>
      </c>
      <c r="H226" s="7" t="s">
        <v>20</v>
      </c>
      <c r="I226" s="7" t="s">
        <v>89</v>
      </c>
      <c r="J226" s="7" t="s">
        <v>19</v>
      </c>
      <c r="K226" s="7" t="s">
        <v>20</v>
      </c>
      <c r="L226" s="7" t="s">
        <v>102</v>
      </c>
    </row>
    <row r="227" spans="1:15">
      <c r="A227" s="7">
        <v>1</v>
      </c>
      <c r="B227" s="7">
        <v>2</v>
      </c>
      <c r="C227" s="7">
        <v>3</v>
      </c>
      <c r="D227" s="7">
        <v>4</v>
      </c>
      <c r="E227" s="7">
        <v>5</v>
      </c>
      <c r="F227" s="7">
        <v>6</v>
      </c>
      <c r="G227" s="7">
        <v>7</v>
      </c>
      <c r="H227" s="7">
        <v>8</v>
      </c>
      <c r="I227" s="7">
        <v>9</v>
      </c>
      <c r="J227" s="7">
        <v>10</v>
      </c>
      <c r="K227" s="7">
        <v>11</v>
      </c>
      <c r="L227" s="7">
        <v>12</v>
      </c>
    </row>
    <row r="228" spans="1:15">
      <c r="A228" s="7" t="s">
        <v>22</v>
      </c>
      <c r="B228" s="8" t="s">
        <v>22</v>
      </c>
      <c r="C228" s="8" t="s">
        <v>22</v>
      </c>
      <c r="D228" s="8" t="s">
        <v>22</v>
      </c>
      <c r="E228" s="8" t="s">
        <v>22</v>
      </c>
      <c r="F228" s="8" t="s">
        <v>22</v>
      </c>
      <c r="G228" s="8" t="s">
        <v>22</v>
      </c>
      <c r="H228" s="8" t="s">
        <v>22</v>
      </c>
      <c r="I228" s="8" t="s">
        <v>22</v>
      </c>
      <c r="J228" s="8" t="s">
        <v>22</v>
      </c>
      <c r="K228" s="8" t="s">
        <v>22</v>
      </c>
      <c r="L228" s="8" t="s">
        <v>22</v>
      </c>
    </row>
    <row r="229" spans="1:15">
      <c r="A229" s="7" t="s">
        <v>22</v>
      </c>
      <c r="B229" s="7" t="s">
        <v>26</v>
      </c>
      <c r="C229" s="8" t="s">
        <v>22</v>
      </c>
      <c r="D229" s="8" t="s">
        <v>22</v>
      </c>
      <c r="E229" s="8" t="s">
        <v>22</v>
      </c>
      <c r="F229" s="8" t="s">
        <v>22</v>
      </c>
      <c r="G229" s="8" t="s">
        <v>22</v>
      </c>
      <c r="H229" s="8" t="s">
        <v>22</v>
      </c>
      <c r="I229" s="8" t="s">
        <v>22</v>
      </c>
      <c r="J229" s="8" t="s">
        <v>22</v>
      </c>
      <c r="K229" s="8" t="s">
        <v>22</v>
      </c>
      <c r="L229" s="8" t="s">
        <v>22</v>
      </c>
    </row>
    <row r="231" spans="1:15">
      <c r="A231" s="127" t="s">
        <v>213</v>
      </c>
      <c r="B231" s="127"/>
      <c r="C231" s="127"/>
      <c r="D231" s="127"/>
      <c r="E231" s="127"/>
      <c r="F231" s="127"/>
      <c r="G231" s="127"/>
      <c r="H231" s="127"/>
      <c r="I231" s="127"/>
    </row>
    <row r="232" spans="1:15">
      <c r="A232" s="4" t="s">
        <v>13</v>
      </c>
    </row>
    <row r="233" spans="1:15" ht="21.75" customHeight="1">
      <c r="A233" s="119" t="s">
        <v>96</v>
      </c>
      <c r="B233" s="119" t="s">
        <v>54</v>
      </c>
      <c r="C233" s="119" t="s">
        <v>55</v>
      </c>
      <c r="D233" s="145" t="s">
        <v>146</v>
      </c>
      <c r="E233" s="146"/>
      <c r="F233" s="147"/>
      <c r="G233" s="145" t="s">
        <v>147</v>
      </c>
      <c r="H233" s="146"/>
      <c r="I233" s="147"/>
      <c r="J233" s="27"/>
      <c r="K233" s="27"/>
    </row>
    <row r="234" spans="1:15" ht="33" customHeight="1">
      <c r="A234" s="119"/>
      <c r="B234" s="119"/>
      <c r="C234" s="119"/>
      <c r="D234" s="7" t="s">
        <v>19</v>
      </c>
      <c r="E234" s="7" t="s">
        <v>20</v>
      </c>
      <c r="F234" s="7" t="s">
        <v>101</v>
      </c>
      <c r="G234" s="7" t="s">
        <v>19</v>
      </c>
      <c r="H234" s="7" t="s">
        <v>20</v>
      </c>
      <c r="I234" s="7" t="s">
        <v>89</v>
      </c>
    </row>
    <row r="235" spans="1:15">
      <c r="A235" s="7">
        <v>1</v>
      </c>
      <c r="B235" s="7">
        <v>2</v>
      </c>
      <c r="C235" s="7">
        <v>3</v>
      </c>
      <c r="D235" s="7">
        <v>4</v>
      </c>
      <c r="E235" s="7">
        <v>5</v>
      </c>
      <c r="F235" s="7">
        <v>6</v>
      </c>
      <c r="G235" s="7">
        <v>7</v>
      </c>
      <c r="H235" s="7">
        <v>8</v>
      </c>
      <c r="I235" s="7">
        <v>9</v>
      </c>
    </row>
    <row r="236" spans="1:15">
      <c r="A236" s="7" t="s">
        <v>22</v>
      </c>
      <c r="B236" s="8" t="s">
        <v>22</v>
      </c>
      <c r="C236" s="8" t="s">
        <v>22</v>
      </c>
      <c r="D236" s="8" t="s">
        <v>22</v>
      </c>
      <c r="E236" s="8" t="s">
        <v>22</v>
      </c>
      <c r="F236" s="8" t="s">
        <v>22</v>
      </c>
      <c r="G236" s="8" t="s">
        <v>22</v>
      </c>
      <c r="H236" s="8" t="s">
        <v>22</v>
      </c>
      <c r="I236" s="8" t="s">
        <v>22</v>
      </c>
    </row>
    <row r="237" spans="1:15">
      <c r="A237" s="7" t="s">
        <v>22</v>
      </c>
      <c r="B237" s="7" t="s">
        <v>26</v>
      </c>
      <c r="C237" s="8" t="s">
        <v>22</v>
      </c>
      <c r="D237" s="8" t="s">
        <v>22</v>
      </c>
      <c r="E237" s="8" t="s">
        <v>22</v>
      </c>
      <c r="F237" s="8" t="s">
        <v>22</v>
      </c>
      <c r="G237" s="8" t="s">
        <v>22</v>
      </c>
      <c r="H237" s="8" t="s">
        <v>22</v>
      </c>
      <c r="I237" s="8" t="s">
        <v>22</v>
      </c>
    </row>
    <row r="239" spans="1:15">
      <c r="A239" s="127" t="s">
        <v>212</v>
      </c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</row>
    <row r="240" spans="1:15">
      <c r="A240" s="4" t="s">
        <v>13</v>
      </c>
    </row>
    <row r="241" spans="1:13" ht="21.75" customHeight="1">
      <c r="A241" s="148" t="s">
        <v>104</v>
      </c>
      <c r="B241" s="135" t="s">
        <v>103</v>
      </c>
      <c r="C241" s="119" t="s">
        <v>56</v>
      </c>
      <c r="D241" s="119" t="s">
        <v>143</v>
      </c>
      <c r="E241" s="119"/>
      <c r="F241" s="119" t="s">
        <v>144</v>
      </c>
      <c r="G241" s="119"/>
      <c r="H241" s="119" t="s">
        <v>145</v>
      </c>
      <c r="I241" s="119"/>
      <c r="J241" s="119" t="s">
        <v>146</v>
      </c>
      <c r="K241" s="119"/>
      <c r="L241" s="119" t="s">
        <v>147</v>
      </c>
      <c r="M241" s="119"/>
    </row>
    <row r="242" spans="1:13" ht="68.25" customHeight="1">
      <c r="A242" s="149"/>
      <c r="B242" s="136"/>
      <c r="C242" s="119"/>
      <c r="D242" s="100" t="s">
        <v>58</v>
      </c>
      <c r="E242" s="108" t="s">
        <v>228</v>
      </c>
      <c r="F242" s="100" t="s">
        <v>58</v>
      </c>
      <c r="G242" s="108" t="s">
        <v>228</v>
      </c>
      <c r="H242" s="100" t="s">
        <v>58</v>
      </c>
      <c r="I242" s="108" t="s">
        <v>228</v>
      </c>
      <c r="J242" s="100" t="s">
        <v>58</v>
      </c>
      <c r="K242" s="108" t="s">
        <v>228</v>
      </c>
      <c r="L242" s="100" t="s">
        <v>58</v>
      </c>
      <c r="M242" s="108" t="s">
        <v>228</v>
      </c>
    </row>
    <row r="243" spans="1:13">
      <c r="A243" s="7">
        <v>1</v>
      </c>
      <c r="B243" s="7">
        <v>2</v>
      </c>
      <c r="C243" s="7">
        <v>3</v>
      </c>
      <c r="D243" s="7">
        <v>4</v>
      </c>
      <c r="E243" s="7">
        <v>5</v>
      </c>
      <c r="F243" s="7">
        <v>6</v>
      </c>
      <c r="G243" s="7">
        <v>7</v>
      </c>
      <c r="H243" s="7">
        <v>8</v>
      </c>
      <c r="I243" s="7">
        <v>9</v>
      </c>
      <c r="J243" s="7">
        <v>10</v>
      </c>
      <c r="K243" s="7">
        <v>11</v>
      </c>
      <c r="L243" s="7">
        <v>12</v>
      </c>
      <c r="M243" s="7">
        <v>13</v>
      </c>
    </row>
    <row r="244" spans="1:13">
      <c r="A244" s="7" t="s">
        <v>22</v>
      </c>
      <c r="B244" s="7" t="s">
        <v>22</v>
      </c>
      <c r="C244" s="7" t="s">
        <v>22</v>
      </c>
      <c r="D244" s="7" t="s">
        <v>22</v>
      </c>
      <c r="E244" s="7" t="s">
        <v>22</v>
      </c>
      <c r="F244" s="7" t="s">
        <v>22</v>
      </c>
      <c r="G244" s="7" t="s">
        <v>22</v>
      </c>
      <c r="H244" s="7" t="s">
        <v>22</v>
      </c>
      <c r="I244" s="7" t="s">
        <v>22</v>
      </c>
      <c r="J244" s="7" t="s">
        <v>22</v>
      </c>
      <c r="K244" s="7" t="s">
        <v>22</v>
      </c>
      <c r="L244" s="7" t="s">
        <v>22</v>
      </c>
      <c r="M244" s="7" t="s">
        <v>22</v>
      </c>
    </row>
    <row r="245" spans="1:13">
      <c r="A245" s="7" t="s">
        <v>22</v>
      </c>
      <c r="B245" s="7" t="s">
        <v>22</v>
      </c>
      <c r="C245" s="7" t="s">
        <v>22</v>
      </c>
      <c r="D245" s="7" t="s">
        <v>22</v>
      </c>
      <c r="E245" s="7" t="s">
        <v>22</v>
      </c>
      <c r="F245" s="7" t="s">
        <v>22</v>
      </c>
      <c r="G245" s="7" t="s">
        <v>22</v>
      </c>
      <c r="H245" s="7" t="s">
        <v>22</v>
      </c>
      <c r="I245" s="7" t="s">
        <v>22</v>
      </c>
      <c r="J245" s="7" t="s">
        <v>22</v>
      </c>
      <c r="K245" s="7" t="s">
        <v>22</v>
      </c>
      <c r="L245" s="7" t="s">
        <v>22</v>
      </c>
      <c r="M245" s="7" t="s">
        <v>22</v>
      </c>
    </row>
    <row r="247" spans="1:13" ht="48" customHeight="1">
      <c r="A247" s="126" t="s">
        <v>214</v>
      </c>
      <c r="B247" s="126"/>
      <c r="C247" s="126"/>
      <c r="D247" s="126"/>
      <c r="E247" s="126"/>
      <c r="F247" s="126"/>
      <c r="G247" s="126"/>
      <c r="H247" s="126"/>
      <c r="I247" s="126"/>
      <c r="J247" s="126"/>
    </row>
    <row r="248" spans="1:13">
      <c r="A248" s="126" t="s">
        <v>215</v>
      </c>
      <c r="B248" s="126"/>
      <c r="C248" s="126"/>
      <c r="D248" s="126"/>
      <c r="E248" s="126"/>
      <c r="F248" s="126"/>
      <c r="G248" s="126"/>
      <c r="H248" s="126"/>
      <c r="I248" s="126"/>
      <c r="J248" s="126"/>
    </row>
    <row r="249" spans="1:13">
      <c r="A249" s="126" t="s">
        <v>216</v>
      </c>
      <c r="B249" s="126"/>
      <c r="C249" s="126"/>
      <c r="D249" s="126"/>
      <c r="E249" s="126"/>
      <c r="F249" s="126"/>
      <c r="G249" s="126"/>
      <c r="H249" s="126"/>
      <c r="I249" s="126"/>
      <c r="J249" s="126"/>
    </row>
    <row r="250" spans="1:13">
      <c r="A250" s="4" t="s">
        <v>13</v>
      </c>
    </row>
    <row r="251" spans="1:13" ht="61.5" customHeight="1">
      <c r="A251" s="140" t="s">
        <v>62</v>
      </c>
      <c r="B251" s="119" t="s">
        <v>15</v>
      </c>
      <c r="C251" s="119" t="s">
        <v>63</v>
      </c>
      <c r="D251" s="119" t="s">
        <v>105</v>
      </c>
      <c r="E251" s="144" t="s">
        <v>64</v>
      </c>
      <c r="F251" s="144" t="s">
        <v>65</v>
      </c>
      <c r="G251" s="144" t="s">
        <v>106</v>
      </c>
      <c r="H251" s="119" t="s">
        <v>66</v>
      </c>
      <c r="I251" s="119"/>
      <c r="J251" s="119" t="s">
        <v>107</v>
      </c>
    </row>
    <row r="252" spans="1:13" ht="30">
      <c r="A252" s="140"/>
      <c r="B252" s="119"/>
      <c r="C252" s="119"/>
      <c r="D252" s="119"/>
      <c r="E252" s="144"/>
      <c r="F252" s="144"/>
      <c r="G252" s="144"/>
      <c r="H252" s="7" t="s">
        <v>67</v>
      </c>
      <c r="I252" s="7" t="s">
        <v>68</v>
      </c>
      <c r="J252" s="119"/>
    </row>
    <row r="253" spans="1:13">
      <c r="A253" s="7">
        <v>1</v>
      </c>
      <c r="B253" s="7">
        <v>2</v>
      </c>
      <c r="C253" s="7">
        <v>3</v>
      </c>
      <c r="D253" s="7">
        <v>4</v>
      </c>
      <c r="E253" s="7">
        <v>5</v>
      </c>
      <c r="F253" s="7">
        <v>6</v>
      </c>
      <c r="G253" s="7">
        <v>7</v>
      </c>
      <c r="H253" s="7">
        <v>8</v>
      </c>
      <c r="I253" s="7">
        <v>9</v>
      </c>
      <c r="J253" s="7">
        <v>10</v>
      </c>
    </row>
    <row r="254" spans="1:13">
      <c r="A254" s="7" t="s">
        <v>22</v>
      </c>
      <c r="B254" s="7" t="s">
        <v>22</v>
      </c>
      <c r="C254" s="7" t="s">
        <v>22</v>
      </c>
      <c r="D254" s="7" t="s">
        <v>22</v>
      </c>
      <c r="E254" s="7" t="s">
        <v>22</v>
      </c>
      <c r="F254" s="7" t="s">
        <v>22</v>
      </c>
      <c r="G254" s="7" t="s">
        <v>22</v>
      </c>
      <c r="H254" s="7" t="s">
        <v>22</v>
      </c>
      <c r="I254" s="7" t="s">
        <v>22</v>
      </c>
      <c r="J254" s="7" t="s">
        <v>22</v>
      </c>
    </row>
    <row r="255" spans="1:13">
      <c r="A255" s="7" t="s">
        <v>22</v>
      </c>
      <c r="B255" s="7" t="s">
        <v>22</v>
      </c>
      <c r="C255" s="7" t="s">
        <v>22</v>
      </c>
      <c r="D255" s="7" t="s">
        <v>22</v>
      </c>
      <c r="E255" s="7" t="s">
        <v>22</v>
      </c>
      <c r="F255" s="7" t="s">
        <v>22</v>
      </c>
      <c r="G255" s="7" t="s">
        <v>22</v>
      </c>
      <c r="H255" s="7" t="s">
        <v>22</v>
      </c>
      <c r="I255" s="7" t="s">
        <v>22</v>
      </c>
      <c r="J255" s="7" t="s">
        <v>22</v>
      </c>
    </row>
    <row r="256" spans="1:13">
      <c r="A256" s="7" t="s">
        <v>22</v>
      </c>
      <c r="B256" s="7" t="s">
        <v>26</v>
      </c>
      <c r="C256" s="7" t="s">
        <v>22</v>
      </c>
      <c r="D256" s="7" t="s">
        <v>22</v>
      </c>
      <c r="E256" s="7" t="s">
        <v>22</v>
      </c>
      <c r="F256" s="7" t="s">
        <v>22</v>
      </c>
      <c r="G256" s="7" t="s">
        <v>22</v>
      </c>
      <c r="H256" s="7" t="s">
        <v>22</v>
      </c>
      <c r="I256" s="7" t="s">
        <v>22</v>
      </c>
      <c r="J256" s="7" t="s">
        <v>22</v>
      </c>
    </row>
    <row r="258" spans="1:12">
      <c r="A258" s="127" t="s">
        <v>217</v>
      </c>
      <c r="B258" s="127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</row>
    <row r="259" spans="1:12">
      <c r="A259" s="4" t="s">
        <v>13</v>
      </c>
    </row>
    <row r="260" spans="1:12">
      <c r="A260" s="143" t="s">
        <v>62</v>
      </c>
      <c r="B260" s="119" t="s">
        <v>15</v>
      </c>
      <c r="C260" s="119" t="s">
        <v>218</v>
      </c>
      <c r="D260" s="119"/>
      <c r="E260" s="119"/>
      <c r="F260" s="119"/>
      <c r="G260" s="119"/>
      <c r="H260" s="119" t="s">
        <v>208</v>
      </c>
      <c r="I260" s="119"/>
      <c r="J260" s="119"/>
      <c r="K260" s="119"/>
      <c r="L260" s="119"/>
    </row>
    <row r="261" spans="1:12" ht="69" customHeight="1">
      <c r="A261" s="143"/>
      <c r="B261" s="119"/>
      <c r="C261" s="119" t="s">
        <v>70</v>
      </c>
      <c r="D261" s="140" t="s">
        <v>71</v>
      </c>
      <c r="E261" s="119" t="s">
        <v>72</v>
      </c>
      <c r="F261" s="119"/>
      <c r="G261" s="119" t="s">
        <v>108</v>
      </c>
      <c r="H261" s="119" t="s">
        <v>73</v>
      </c>
      <c r="I261" s="140" t="s">
        <v>109</v>
      </c>
      <c r="J261" s="119" t="s">
        <v>72</v>
      </c>
      <c r="K261" s="119"/>
      <c r="L261" s="119" t="s">
        <v>110</v>
      </c>
    </row>
    <row r="262" spans="1:12" ht="30">
      <c r="A262" s="143"/>
      <c r="B262" s="119"/>
      <c r="C262" s="119"/>
      <c r="D262" s="140"/>
      <c r="E262" s="7" t="s">
        <v>67</v>
      </c>
      <c r="F262" s="7" t="s">
        <v>68</v>
      </c>
      <c r="G262" s="119"/>
      <c r="H262" s="119"/>
      <c r="I262" s="140"/>
      <c r="J262" s="7" t="s">
        <v>67</v>
      </c>
      <c r="K262" s="7" t="s">
        <v>68</v>
      </c>
      <c r="L262" s="119"/>
    </row>
    <row r="263" spans="1:12">
      <c r="A263" s="7">
        <v>1</v>
      </c>
      <c r="B263" s="7">
        <v>2</v>
      </c>
      <c r="C263" s="7">
        <v>3</v>
      </c>
      <c r="D263" s="7">
        <v>4</v>
      </c>
      <c r="E263" s="7">
        <v>5</v>
      </c>
      <c r="F263" s="7">
        <v>6</v>
      </c>
      <c r="G263" s="7">
        <v>7</v>
      </c>
      <c r="H263" s="7">
        <v>8</v>
      </c>
      <c r="I263" s="7">
        <v>9</v>
      </c>
      <c r="J263" s="7">
        <v>10</v>
      </c>
      <c r="K263" s="7">
        <v>11</v>
      </c>
      <c r="L263" s="7">
        <v>12</v>
      </c>
    </row>
    <row r="264" spans="1:12">
      <c r="A264" s="7" t="s">
        <v>22</v>
      </c>
      <c r="B264" s="7" t="s">
        <v>22</v>
      </c>
      <c r="C264" s="7" t="s">
        <v>22</v>
      </c>
      <c r="D264" s="7" t="s">
        <v>22</v>
      </c>
      <c r="E264" s="7" t="s">
        <v>22</v>
      </c>
      <c r="F264" s="7" t="s">
        <v>22</v>
      </c>
      <c r="G264" s="7" t="s">
        <v>22</v>
      </c>
      <c r="H264" s="7" t="s">
        <v>22</v>
      </c>
      <c r="I264" s="7" t="s">
        <v>22</v>
      </c>
      <c r="J264" s="7" t="s">
        <v>22</v>
      </c>
      <c r="K264" s="7" t="s">
        <v>22</v>
      </c>
      <c r="L264" s="7" t="s">
        <v>22</v>
      </c>
    </row>
    <row r="265" spans="1:12" ht="7.5" customHeight="1">
      <c r="A265" s="7" t="s">
        <v>22</v>
      </c>
      <c r="B265" s="7" t="s">
        <v>22</v>
      </c>
      <c r="C265" s="7" t="s">
        <v>22</v>
      </c>
      <c r="D265" s="7" t="s">
        <v>22</v>
      </c>
      <c r="E265" s="7" t="s">
        <v>22</v>
      </c>
      <c r="F265" s="7" t="s">
        <v>22</v>
      </c>
      <c r="G265" s="7" t="s">
        <v>22</v>
      </c>
      <c r="H265" s="7" t="s">
        <v>22</v>
      </c>
      <c r="I265" s="7" t="s">
        <v>22</v>
      </c>
      <c r="J265" s="7" t="s">
        <v>22</v>
      </c>
      <c r="K265" s="7" t="s">
        <v>22</v>
      </c>
      <c r="L265" s="7" t="s">
        <v>22</v>
      </c>
    </row>
    <row r="266" spans="1:12">
      <c r="A266" s="7" t="s">
        <v>22</v>
      </c>
      <c r="B266" s="7" t="s">
        <v>26</v>
      </c>
      <c r="C266" s="7" t="s">
        <v>22</v>
      </c>
      <c r="D266" s="7" t="s">
        <v>22</v>
      </c>
      <c r="E266" s="7" t="s">
        <v>22</v>
      </c>
      <c r="F266" s="7" t="s">
        <v>22</v>
      </c>
      <c r="G266" s="7" t="s">
        <v>22</v>
      </c>
      <c r="H266" s="7" t="s">
        <v>22</v>
      </c>
      <c r="I266" s="7" t="s">
        <v>22</v>
      </c>
      <c r="J266" s="7" t="s">
        <v>22</v>
      </c>
      <c r="K266" s="7" t="s">
        <v>22</v>
      </c>
      <c r="L266" s="7" t="s">
        <v>22</v>
      </c>
    </row>
    <row r="268" spans="1:12" ht="27" customHeight="1">
      <c r="A268" s="127" t="s">
        <v>232</v>
      </c>
      <c r="B268" s="127"/>
      <c r="C268" s="127"/>
      <c r="D268" s="127"/>
      <c r="E268" s="127"/>
      <c r="F268" s="127"/>
      <c r="G268" s="127"/>
      <c r="H268" s="127"/>
      <c r="I268" s="127"/>
    </row>
    <row r="269" spans="1:12">
      <c r="A269" s="4" t="s">
        <v>13</v>
      </c>
    </row>
    <row r="270" spans="1:12" ht="115.5" customHeight="1">
      <c r="A270" s="99" t="s">
        <v>62</v>
      </c>
      <c r="B270" s="7" t="s">
        <v>15</v>
      </c>
      <c r="C270" s="7" t="s">
        <v>63</v>
      </c>
      <c r="D270" s="7" t="s">
        <v>75</v>
      </c>
      <c r="E270" s="7" t="s">
        <v>229</v>
      </c>
      <c r="F270" s="7" t="s">
        <v>230</v>
      </c>
      <c r="G270" s="7" t="s">
        <v>231</v>
      </c>
      <c r="H270" s="7" t="s">
        <v>78</v>
      </c>
      <c r="I270" s="7" t="s">
        <v>79</v>
      </c>
    </row>
    <row r="271" spans="1:12">
      <c r="A271" s="7">
        <v>1</v>
      </c>
      <c r="B271" s="7">
        <v>2</v>
      </c>
      <c r="C271" s="7">
        <v>3</v>
      </c>
      <c r="D271" s="7">
        <v>4</v>
      </c>
      <c r="E271" s="7">
        <v>5</v>
      </c>
      <c r="F271" s="7">
        <v>6</v>
      </c>
      <c r="G271" s="7">
        <v>7</v>
      </c>
      <c r="H271" s="7">
        <v>8</v>
      </c>
      <c r="I271" s="7">
        <v>9</v>
      </c>
    </row>
    <row r="272" spans="1:12" ht="7.5" customHeight="1">
      <c r="A272" s="7" t="s">
        <v>22</v>
      </c>
      <c r="B272" s="7" t="s">
        <v>22</v>
      </c>
      <c r="C272" s="7" t="s">
        <v>22</v>
      </c>
      <c r="D272" s="7" t="s">
        <v>22</v>
      </c>
      <c r="E272" s="7" t="s">
        <v>22</v>
      </c>
      <c r="F272" s="7" t="s">
        <v>22</v>
      </c>
      <c r="G272" s="7" t="s">
        <v>22</v>
      </c>
      <c r="H272" s="7" t="s">
        <v>22</v>
      </c>
      <c r="I272" s="7" t="s">
        <v>22</v>
      </c>
    </row>
    <row r="273" spans="1:14" ht="6.75" customHeight="1">
      <c r="A273" s="7" t="s">
        <v>22</v>
      </c>
      <c r="B273" s="7" t="s">
        <v>22</v>
      </c>
      <c r="C273" s="7" t="s">
        <v>22</v>
      </c>
      <c r="D273" s="7" t="s">
        <v>22</v>
      </c>
      <c r="E273" s="7" t="s">
        <v>22</v>
      </c>
      <c r="F273" s="7" t="s">
        <v>22</v>
      </c>
      <c r="G273" s="7" t="s">
        <v>22</v>
      </c>
      <c r="H273" s="7" t="s">
        <v>22</v>
      </c>
      <c r="I273" s="7" t="s">
        <v>22</v>
      </c>
    </row>
    <row r="274" spans="1:14">
      <c r="A274" s="7" t="s">
        <v>22</v>
      </c>
      <c r="B274" s="7" t="s">
        <v>26</v>
      </c>
      <c r="C274" s="7" t="s">
        <v>22</v>
      </c>
      <c r="D274" s="7" t="s">
        <v>22</v>
      </c>
      <c r="E274" s="7" t="s">
        <v>22</v>
      </c>
      <c r="F274" s="7" t="s">
        <v>22</v>
      </c>
      <c r="G274" s="7" t="s">
        <v>22</v>
      </c>
      <c r="H274" s="7" t="s">
        <v>22</v>
      </c>
      <c r="I274" s="7" t="s">
        <v>22</v>
      </c>
    </row>
    <row r="276" spans="1:14">
      <c r="A276" s="134" t="s">
        <v>221</v>
      </c>
      <c r="B276" s="134"/>
      <c r="C276" s="134"/>
      <c r="D276" s="134"/>
      <c r="E276" s="134"/>
      <c r="F276" s="134"/>
      <c r="G276" s="134"/>
      <c r="H276" s="134"/>
      <c r="I276" s="134"/>
    </row>
    <row r="277" spans="1:14" s="27" customFormat="1">
      <c r="A277" s="23"/>
      <c r="B277" s="101" t="s">
        <v>219</v>
      </c>
      <c r="C277" s="23"/>
      <c r="D277" s="23"/>
      <c r="E277" s="23"/>
      <c r="F277" s="23"/>
      <c r="G277" s="23"/>
      <c r="H277" s="23"/>
      <c r="I277" s="23"/>
    </row>
    <row r="278" spans="1:14" s="27" customFormat="1">
      <c r="A278" s="23"/>
      <c r="B278" s="23"/>
      <c r="C278" s="23"/>
      <c r="D278" s="23"/>
      <c r="E278" s="23"/>
      <c r="F278" s="23"/>
      <c r="G278" s="23"/>
      <c r="H278" s="23"/>
      <c r="I278" s="23"/>
    </row>
    <row r="280" spans="1:14" ht="51.75" customHeight="1">
      <c r="A280" s="126" t="s">
        <v>222</v>
      </c>
      <c r="B280" s="126"/>
      <c r="C280" s="126"/>
      <c r="D280" s="126"/>
      <c r="E280" s="126"/>
      <c r="F280" s="126"/>
      <c r="G280" s="126"/>
      <c r="H280" s="126"/>
      <c r="I280" s="126"/>
    </row>
    <row r="281" spans="1:14" s="27" customFormat="1" ht="55.5" customHeight="1">
      <c r="A281" s="131" t="s">
        <v>220</v>
      </c>
      <c r="B281" s="131"/>
      <c r="C281" s="131"/>
      <c r="D281" s="131"/>
      <c r="E281" s="131"/>
      <c r="F281" s="131"/>
      <c r="G281" s="131"/>
      <c r="H281" s="131"/>
      <c r="I281" s="131"/>
      <c r="J281" s="152"/>
      <c r="K281" s="152"/>
      <c r="L281" s="152"/>
      <c r="M281" s="152"/>
      <c r="N281" s="152"/>
    </row>
    <row r="282" spans="1:14" s="27" customFormat="1" ht="23.25" customHeight="1">
      <c r="A282" s="22"/>
      <c r="B282" s="22"/>
      <c r="C282" s="22"/>
      <c r="D282" s="22"/>
      <c r="E282" s="22"/>
      <c r="F282" s="22"/>
      <c r="G282" s="22"/>
      <c r="H282" s="22"/>
      <c r="I282" s="22"/>
    </row>
    <row r="283" spans="1:14" ht="25.5" customHeight="1">
      <c r="A283" s="154" t="s">
        <v>223</v>
      </c>
      <c r="B283" s="154"/>
      <c r="C283" s="142"/>
      <c r="D283" s="142"/>
      <c r="F283" s="10"/>
      <c r="G283" s="10"/>
      <c r="H283" s="111"/>
      <c r="I283" s="112"/>
      <c r="K283" s="10"/>
      <c r="L283" s="102" t="s">
        <v>224</v>
      </c>
      <c r="M283" s="10"/>
    </row>
    <row r="284" spans="1:14" ht="44.25" customHeight="1">
      <c r="A284" s="11"/>
      <c r="B284" s="12"/>
      <c r="D284" s="6"/>
      <c r="E284" s="103"/>
      <c r="F284" s="109" t="s">
        <v>83</v>
      </c>
      <c r="G284" s="106"/>
      <c r="H284" s="110"/>
      <c r="I284" s="110"/>
      <c r="K284" s="153" t="s">
        <v>84</v>
      </c>
      <c r="L284" s="153"/>
      <c r="M284" s="153"/>
    </row>
    <row r="285" spans="1:14" ht="45" customHeight="1">
      <c r="A285" s="154" t="s">
        <v>225</v>
      </c>
      <c r="B285" s="154"/>
      <c r="C285" s="154"/>
      <c r="D285" s="155"/>
      <c r="F285" s="10"/>
      <c r="G285" s="10"/>
      <c r="H285" s="113"/>
      <c r="I285" s="112"/>
      <c r="K285" s="10"/>
      <c r="L285" s="104" t="s">
        <v>226</v>
      </c>
      <c r="M285" s="10"/>
    </row>
    <row r="286" spans="1:14">
      <c r="A286" s="5"/>
      <c r="B286" s="6"/>
      <c r="C286" s="6"/>
      <c r="D286" s="6"/>
      <c r="F286" s="47" t="s">
        <v>83</v>
      </c>
      <c r="G286" s="132"/>
      <c r="H286" s="137"/>
      <c r="I286" s="137"/>
      <c r="K286" s="132" t="s">
        <v>84</v>
      </c>
      <c r="L286" s="132"/>
      <c r="M286" s="132"/>
    </row>
  </sheetData>
  <mergeCells count="173">
    <mergeCell ref="K284:M284"/>
    <mergeCell ref="K286:M286"/>
    <mergeCell ref="A283:D283"/>
    <mergeCell ref="A285:D285"/>
    <mergeCell ref="A281:N281"/>
    <mergeCell ref="A6:P6"/>
    <mergeCell ref="O7:P7"/>
    <mergeCell ref="L8:M8"/>
    <mergeCell ref="O9:P9"/>
    <mergeCell ref="O8:P8"/>
    <mergeCell ref="L7:M7"/>
    <mergeCell ref="A7:J7"/>
    <mergeCell ref="A8:J8"/>
    <mergeCell ref="L9:M9"/>
    <mergeCell ref="A9:J9"/>
    <mergeCell ref="A34:J34"/>
    <mergeCell ref="A37:A38"/>
    <mergeCell ref="B37:B38"/>
    <mergeCell ref="A22:P22"/>
    <mergeCell ref="A23:P23"/>
    <mergeCell ref="L10:M10"/>
    <mergeCell ref="F12:G12"/>
    <mergeCell ref="C12:E12"/>
    <mergeCell ref="C11:E11"/>
    <mergeCell ref="O10:P10"/>
    <mergeCell ref="A10:J10"/>
    <mergeCell ref="A15:P15"/>
    <mergeCell ref="A17:P17"/>
    <mergeCell ref="A19:P19"/>
    <mergeCell ref="H11:N11"/>
    <mergeCell ref="A47:N47"/>
    <mergeCell ref="A49:A50"/>
    <mergeCell ref="B49:B50"/>
    <mergeCell ref="C49:F49"/>
    <mergeCell ref="G49:J49"/>
    <mergeCell ref="K49:N49"/>
    <mergeCell ref="A46:N46"/>
    <mergeCell ref="A14:P14"/>
    <mergeCell ref="A24:B24"/>
    <mergeCell ref="A25:A26"/>
    <mergeCell ref="B25:B26"/>
    <mergeCell ref="C25:F25"/>
    <mergeCell ref="G25:J25"/>
    <mergeCell ref="K25:N25"/>
    <mergeCell ref="C37:F37"/>
    <mergeCell ref="G37:J37"/>
    <mergeCell ref="A56:N56"/>
    <mergeCell ref="A58:A59"/>
    <mergeCell ref="B58:B59"/>
    <mergeCell ref="C58:F58"/>
    <mergeCell ref="G58:J58"/>
    <mergeCell ref="K58:N58"/>
    <mergeCell ref="A83:N83"/>
    <mergeCell ref="A84:N84"/>
    <mergeCell ref="A65:J65"/>
    <mergeCell ref="A67:A68"/>
    <mergeCell ref="B67:B68"/>
    <mergeCell ref="C67:F67"/>
    <mergeCell ref="G67:J67"/>
    <mergeCell ref="A73:J73"/>
    <mergeCell ref="A75:A76"/>
    <mergeCell ref="B75:B76"/>
    <mergeCell ref="C75:F75"/>
    <mergeCell ref="G75:J75"/>
    <mergeCell ref="A108:A109"/>
    <mergeCell ref="B108:B109"/>
    <mergeCell ref="A105:M105"/>
    <mergeCell ref="A106:M106"/>
    <mergeCell ref="A86:A87"/>
    <mergeCell ref="B86:B87"/>
    <mergeCell ref="C86:F86"/>
    <mergeCell ref="G86:J86"/>
    <mergeCell ref="K86:N86"/>
    <mergeCell ref="A97:J97"/>
    <mergeCell ref="C108:C109"/>
    <mergeCell ref="D108:D109"/>
    <mergeCell ref="E108:G108"/>
    <mergeCell ref="H108:J108"/>
    <mergeCell ref="A99:A100"/>
    <mergeCell ref="B99:B100"/>
    <mergeCell ref="C99:F99"/>
    <mergeCell ref="G99:J99"/>
    <mergeCell ref="K108:M108"/>
    <mergeCell ref="A202:K202"/>
    <mergeCell ref="A204:A205"/>
    <mergeCell ref="B204:C204"/>
    <mergeCell ref="D204:E204"/>
    <mergeCell ref="F204:G204"/>
    <mergeCell ref="H204:I204"/>
    <mergeCell ref="J204:K204"/>
    <mergeCell ref="A168:J168"/>
    <mergeCell ref="A170:A171"/>
    <mergeCell ref="B170:B171"/>
    <mergeCell ref="C170:C171"/>
    <mergeCell ref="D170:D171"/>
    <mergeCell ref="E170:G170"/>
    <mergeCell ref="H170:J170"/>
    <mergeCell ref="M215:M216"/>
    <mergeCell ref="N215:N216"/>
    <mergeCell ref="A212:P212"/>
    <mergeCell ref="A214:A216"/>
    <mergeCell ref="B214:B216"/>
    <mergeCell ref="C214:F214"/>
    <mergeCell ref="G214:J214"/>
    <mergeCell ref="K214:L214"/>
    <mergeCell ref="M214:N214"/>
    <mergeCell ref="O214:P214"/>
    <mergeCell ref="O215:O216"/>
    <mergeCell ref="P215:P216"/>
    <mergeCell ref="C215:D215"/>
    <mergeCell ref="E215:F215"/>
    <mergeCell ref="A222:L222"/>
    <mergeCell ref="A223:L223"/>
    <mergeCell ref="A224:L224"/>
    <mergeCell ref="G215:H215"/>
    <mergeCell ref="I215:J215"/>
    <mergeCell ref="K215:K216"/>
    <mergeCell ref="L215:L216"/>
    <mergeCell ref="A225:A226"/>
    <mergeCell ref="B225:B226"/>
    <mergeCell ref="C225:C226"/>
    <mergeCell ref="D225:F225"/>
    <mergeCell ref="G225:I225"/>
    <mergeCell ref="J225:L225"/>
    <mergeCell ref="A231:I231"/>
    <mergeCell ref="A233:A234"/>
    <mergeCell ref="B233:B234"/>
    <mergeCell ref="C233:C234"/>
    <mergeCell ref="D233:F233"/>
    <mergeCell ref="G233:I233"/>
    <mergeCell ref="A239:M239"/>
    <mergeCell ref="A241:A242"/>
    <mergeCell ref="B241:B242"/>
    <mergeCell ref="C241:C242"/>
    <mergeCell ref="D241:E241"/>
    <mergeCell ref="F241:G241"/>
    <mergeCell ref="H241:I241"/>
    <mergeCell ref="J241:K241"/>
    <mergeCell ref="L241:M241"/>
    <mergeCell ref="A247:J247"/>
    <mergeCell ref="A248:J248"/>
    <mergeCell ref="A249:J249"/>
    <mergeCell ref="A251:A252"/>
    <mergeCell ref="B251:B252"/>
    <mergeCell ref="C251:C252"/>
    <mergeCell ref="D251:D252"/>
    <mergeCell ref="E251:E252"/>
    <mergeCell ref="F251:F252"/>
    <mergeCell ref="G251:G252"/>
    <mergeCell ref="A276:I276"/>
    <mergeCell ref="A280:I280"/>
    <mergeCell ref="G286:I286"/>
    <mergeCell ref="O12:P12"/>
    <mergeCell ref="O11:P11"/>
    <mergeCell ref="H12:M12"/>
    <mergeCell ref="C261:C262"/>
    <mergeCell ref="D261:D262"/>
    <mergeCell ref="E261:F261"/>
    <mergeCell ref="G261:G262"/>
    <mergeCell ref="H261:H262"/>
    <mergeCell ref="I261:I262"/>
    <mergeCell ref="F11:G11"/>
    <mergeCell ref="A20:P20"/>
    <mergeCell ref="J261:K261"/>
    <mergeCell ref="L261:L262"/>
    <mergeCell ref="A268:I268"/>
    <mergeCell ref="H251:I251"/>
    <mergeCell ref="J251:J252"/>
    <mergeCell ref="A258:L258"/>
    <mergeCell ref="A260:A262"/>
    <mergeCell ref="B260:B262"/>
    <mergeCell ref="C260:G260"/>
    <mergeCell ref="H260:L260"/>
  </mergeCells>
  <phoneticPr fontId="0" type="noConversion"/>
  <pageMargins left="0.78740157480314965" right="0.39370078740157483" top="0.78740157480314965" bottom="0.43307086614173229" header="0.31496062992125984" footer="0.31496062992125984"/>
  <pageSetup paperSize="9" scale="65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24.09.2019</vt:lpstr>
      <vt:lpstr>після 24.09.2019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2019-11-27T06:43:18Z</cp:lastPrinted>
  <dcterms:created xsi:type="dcterms:W3CDTF">2018-08-27T10:46:38Z</dcterms:created>
  <dcterms:modified xsi:type="dcterms:W3CDTF">2019-11-27T06:46:11Z</dcterms:modified>
</cp:coreProperties>
</file>