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Народний дім" sheetId="2" r:id="rId2"/>
    <sheet name="Лист3" sheetId="3" r:id="rId3"/>
  </sheets>
  <definedNames/>
  <calcPr fullCalcOnLoad="1"/>
</workbook>
</file>

<file path=xl/sharedStrings.xml><?xml version="1.0" encoding="utf-8"?>
<sst xmlns="http://schemas.openxmlformats.org/spreadsheetml/2006/main" count="425" uniqueCount="187">
  <si>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</si>
  <si>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</si>
  <si>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</si>
  <si>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</si>
  <si>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</si>
  <si>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</si>
  <si>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</si>
  <si>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</si>
  <si>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</si>
  <si>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</si>
  <si>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</si>
  <si>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</si>
  <si>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</si>
  <si>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</si>
  <si>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</si>
  <si>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</si>
  <si>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</si>
  <si>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</si>
  <si>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</si>
  <si>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</si>
  <si>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</si>
  <si>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</si>
  <si>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</si>
  <si>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</si>
  <si>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</si>
  <si>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</si>
  <si>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</si>
  <si>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</si>
  <si>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</si>
  <si>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</si>
  <si>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</si>
  <si>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</si>
  <si>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</si>
  <si>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</si>
  <si>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</si>
  <si>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</si>
  <si>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</si>
  <si>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</si>
  <si>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</si>
  <si>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</si>
  <si>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</si>
  <si>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</si>
  <si>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</si>
  <si>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</si>
  <si>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</si>
  <si>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</si>
  <si>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</si>
  <si>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</si>
  <si>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</si>
  <si>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</si>
  <si>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</si>
  <si>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</si>
  <si>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</si>
  <si>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</si>
  <si>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</si>
  <si>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</si>
  <si>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</si>
  <si>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</si>
  <si>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</si>
  <si>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</si>
  <si>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</si>
  <si>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</si>
  <si>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</si>
  <si>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</si>
  <si>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</si>
  <si>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</si>
  <si>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</si>
  <si>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</si>
  <si>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</si>
  <si>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</si>
  <si>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</si>
  <si>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</si>
  <si>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</si>
  <si>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</si>
  <si>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</si>
  <si>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</si>
  <si>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</si>
  <si>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</si>
  <si>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</si>
  <si>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Завдання 2</t>
  </si>
  <si>
    <t>Кількість ставок обслуговуючого та технічного персоналу</t>
  </si>
  <si>
    <t>осіб</t>
  </si>
  <si>
    <t>кошторис</t>
  </si>
  <si>
    <t>В т. ч. за реалізованими квитками</t>
  </si>
  <si>
    <t>В т. ч. безкоштовно</t>
  </si>
  <si>
    <t>Кількість реалізованих квитків</t>
  </si>
  <si>
    <t>Середня вартість одного квитка</t>
  </si>
  <si>
    <t>Динаміка збільшення відвідувачів у плановому періоді по відношенню до фактичного показника попереднього періоду</t>
  </si>
  <si>
    <t>0828</t>
  </si>
  <si>
    <t>Забезпечення діяльності палаців і будинків культури, клубів, центрів дозвілля та інших клубних закладів</t>
  </si>
  <si>
    <t>КПКВК 1014060</t>
  </si>
  <si>
    <t>Завдання 1</t>
  </si>
  <si>
    <t>Забезпечення проведення організації культурного дозвілля населення, зміцнення культурних традицій та роботи гуртків, аматорських колективів</t>
  </si>
  <si>
    <t>Придбання обладнання</t>
  </si>
  <si>
    <t>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</si>
  <si>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Завдання  1</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</si>
  <si>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</si>
  <si>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</si>
  <si>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</si>
  <si>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</si>
  <si>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</si>
  <si>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</si>
  <si>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</si>
  <si>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Видатки загального фонду на забезпечення діяльності палаців</t>
  </si>
  <si>
    <t xml:space="preserve">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t>
  </si>
  <si>
    <t>Кількість відвідувачів-всього</t>
  </si>
  <si>
    <t>звіт про діяльність клубного закладу</t>
  </si>
  <si>
    <t>Кількість заходів, які забезпечують організацію культурного дозвілля населення</t>
  </si>
  <si>
    <t>перелік культурно-мистецьких заходів</t>
  </si>
  <si>
    <t>Плановий обсяг доходів</t>
  </si>
  <si>
    <t>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</si>
  <si>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В. т.ч. доходи від реалізації квитків</t>
  </si>
  <si>
    <t>Середні витрати на одного відвідувача</t>
  </si>
  <si>
    <t>Середні витрати на проведення одного заходу</t>
  </si>
  <si>
    <t>Динаміка збільшення заходів у плановому періоді по відношенню до фактичного показника попереднього періоду</t>
  </si>
  <si>
    <t>Обсяг капітальних видатків на придбання обладнання (звукового, підсилюючого обладнання, комп'ютерної та оргтехніки) для МПК "Народний дім"</t>
  </si>
  <si>
    <t>кошторис, видаткова накладна</t>
  </si>
  <si>
    <t>Кількість предметів (звукового, підсилюючого обладнання, комп'ютерної та оргтехніки) для МПК "Народний дім"</t>
  </si>
  <si>
    <t>Середня вартість придбання одного предмету (звукового, підсилюючого обладнання, комп'ютерної та оргтехніки) для МПК "Народний дім</t>
  </si>
  <si>
    <t>Відсоток забезпеченості звуковим, підсилюючим обладнанням, комп'ютерною та оргтехнікою в МПК "Народний дім"</t>
  </si>
  <si>
    <t>Касові видатки за 12 місяців 2018 року становлять 4178413,79 гривень (загальний фонд-3680664,15 грн., спеціальний фонд - 497749,64 грн., що менше 16712,21 грн. від видатків, затверджених паспортом, що складає 99,60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 Збільшились показники продукту у порівнянні між затвердженими та досягнутими результативними показниками, зокрема збільшилась кількість відвідувачів на 1098 осіб. По даній програмі зросли показники якості, а саме динаміка збільшення відвідувачів та збільшення заходів у плановому періоді по відношенню до фактичного показника попереднього періоду.  Кредиторська заборгованість за підсумками 2018 року (станом на 01.01.2019 р.) відсутня.</t>
  </si>
  <si>
    <t>Фактичні показники вказані згідно звіту про діяльність клубного закладу за 2018 рік (форма №7-НК)</t>
  </si>
  <si>
    <t>Управління культури Коломийської міської ради</t>
  </si>
  <si>
    <t>Фінансового управління Коломийської міської ради</t>
  </si>
  <si>
    <t>бюджетної програми місцевого бюджету на _2019_ рік</t>
  </si>
  <si>
    <t>Упраління культури</t>
  </si>
  <si>
    <t>Підстави для виконання бюджетної програми: 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рік"________________________</t>
  </si>
  <si>
    <t>Мета бюджетної програми: _Надання послуг з організації культурного дозвілля населення, зміцнення національно-культурних традицій_________________________________</t>
  </si>
  <si>
    <t>кошторис на 2019 рік</t>
  </si>
  <si>
    <t>Забезпечення капітального ремонту приміщень установ управління культури</t>
  </si>
  <si>
    <t>Капітальний ремонт Будинку культури с. Товмачик</t>
  </si>
  <si>
    <t>Капітальний ремонт Будинку культури с. Шепарівці</t>
  </si>
  <si>
    <t>Капітальний ремонт Будинку культури с. Саджавка та с. Кубаївка</t>
  </si>
  <si>
    <t>звітність установи</t>
  </si>
  <si>
    <t>штатний розпис на 2019 рік</t>
  </si>
  <si>
    <t>шт.</t>
  </si>
  <si>
    <r>
      <t xml:space="preserve">1.1 </t>
    </r>
    <r>
      <rPr>
        <sz val="10"/>
        <color indexed="8"/>
        <rFont val="Times New Roman"/>
        <family val="1"/>
      </rPr>
      <t>Обсяг видатків на капітальний ремонт системи опалення, водопостачання, водовідведення на приміщення МПК "Народний дім" по вул. Театральна, 27 в м. Коломиї</t>
    </r>
  </si>
  <si>
    <t>кошторис, акт виконаних робіт</t>
  </si>
  <si>
    <t xml:space="preserve">продукту </t>
  </si>
  <si>
    <t>кількість квадратних метрів приміщення Народного дому в м. Коломиї, на капітальний ремонт яких плануються капітальні видатки</t>
  </si>
  <si>
    <t>м.кв.</t>
  </si>
  <si>
    <t>технічний паспорт МПК "Народний дім"</t>
  </si>
  <si>
    <t>середня вартість одного метра квадратного  капітального ремонту систими опалення, водопостачання, водовідведення приміщення МПК "Народний дім"</t>
  </si>
  <si>
    <t>Відсоток забезпеченості капітальним ремонтом МПК "Народний дім"</t>
  </si>
  <si>
    <t>м. кв.</t>
  </si>
  <si>
    <t>середня вартість капітального ремонту одного метра квадратного приміщення Будинку культури с. Товмачик</t>
  </si>
  <si>
    <t>відсоток забезпеченості капітальним ремонтом Будинку культури с. Товмачик</t>
  </si>
  <si>
    <r>
      <rPr>
        <b/>
        <sz val="10"/>
        <color indexed="8"/>
        <rFont val="Times New Roman"/>
        <family val="1"/>
      </rPr>
      <t>1.2</t>
    </r>
    <r>
      <rPr>
        <sz val="10"/>
        <color indexed="8"/>
        <rFont val="Times New Roman"/>
        <family val="1"/>
      </rPr>
      <t xml:space="preserve"> Обсяг видатків на капітальний ремонт Будинку культури с. Товмачик</t>
    </r>
  </si>
  <si>
    <r>
      <rPr>
        <b/>
        <sz val="10"/>
        <color indexed="8"/>
        <rFont val="Times New Roman"/>
        <family val="1"/>
      </rPr>
      <t>1.4</t>
    </r>
    <r>
      <rPr>
        <sz val="10"/>
        <color indexed="8"/>
        <rFont val="Times New Roman"/>
        <family val="1"/>
      </rPr>
      <t xml:space="preserve"> Обсяг видатків на капітальний ремонт Будинку культури с. Шепарівці</t>
    </r>
  </si>
  <si>
    <t>середня вартість капітального ремонту одного метра квадратного приміщення Будинку культури с. Шепарівці</t>
  </si>
  <si>
    <t>відсоток забезпеченості капітальним ремонтом Будинку культури с. Шепарівці</t>
  </si>
  <si>
    <t>Начальник управління культури</t>
  </si>
  <si>
    <r>
      <t>Обсяг бюджетних призначень / бюджетних асигнувань - __6680108</t>
    </r>
    <r>
      <rPr>
        <u val="single"/>
        <sz val="12"/>
        <color indexed="8"/>
        <rFont val="Times New Roman"/>
        <family val="1"/>
      </rPr>
      <t>,00</t>
    </r>
    <r>
      <rPr>
        <sz val="12"/>
        <color indexed="8"/>
        <rFont val="Times New Roman"/>
        <family val="1"/>
      </rPr>
      <t>____ гривень, у тому числі загального фонду - _5165108,00_ гривень та спеціального фонду - 1515000,00__ гривень.</t>
    </r>
  </si>
  <si>
    <t>Капітальний ремонт системи опалення, водопостачання, водовідведення на приміщення МПК "Народний дім" по вул. Театральна, 27 в м. Коломиї</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</si>
  <si>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</si>
  <si>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</si>
  <si>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</si>
  <si>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</si>
  <si>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</si>
  <si>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</si>
  <si>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</si>
  <si>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кількість ставок обслуговуючого та технічного персоналу</t>
  </si>
  <si>
    <t>видатки загального фонду на забезпечення діяльності палаців</t>
  </si>
  <si>
    <t>кількість відвідувачів-всього</t>
  </si>
  <si>
    <t>в т. ч. за реалізованими квитками</t>
  </si>
  <si>
    <t>в т. ч. безкоштовно</t>
  </si>
  <si>
    <t>звітність про діяльність клубного закладу</t>
  </si>
  <si>
    <t>плановий обсяг доходів</t>
  </si>
  <si>
    <t>в. т.ч. доходи від реалізації квитків</t>
  </si>
  <si>
    <t>кількість реалізованих квитків</t>
  </si>
  <si>
    <t>середня вартість одного квитка</t>
  </si>
  <si>
    <t>середні витрати на одного відвідувача</t>
  </si>
  <si>
    <t>середні витрати на проведення одного заходу</t>
  </si>
  <si>
    <t>динаміка збільшення відвідувачів у плановому періоді по відношенню до фактичного показника попереднього періоду</t>
  </si>
  <si>
    <t>динаміка збільшення заходів у плановому періоді по відношенню до фактичного показника попереднього періоду</t>
  </si>
  <si>
    <t>загальна кількість квадратних метрів МПК "Народний дім"</t>
  </si>
  <si>
    <t>Кількість квадратних метрів приміщення Будинку культури с.Товмачик, на капітальний ремонт яких плануються капітальні видатки</t>
  </si>
  <si>
    <t>рішення Коломийської міської ради від 10.01.2019 р. №3372-40/2019 " Про передачу на баланс майна сільських рад"</t>
  </si>
  <si>
    <r>
      <rPr>
        <b/>
        <sz val="10"/>
        <color indexed="8"/>
        <rFont val="Times New Roman"/>
        <family val="1"/>
      </rPr>
      <t>1.3</t>
    </r>
    <r>
      <rPr>
        <sz val="10"/>
        <color indexed="8"/>
        <rFont val="Times New Roman"/>
        <family val="1"/>
      </rPr>
      <t xml:space="preserve"> обсяг видатків на капітальний ремонт Будинку культури с. Саджавка та с. Кубаївка</t>
    </r>
  </si>
  <si>
    <t>кількість квадратних метрів приміщення Будинку культури с. Саджавка та с. Кубаївка, на капітальний ремонт яких плануються капітальні видатки</t>
  </si>
  <si>
    <t>середня вартість капітального ремонту одного метра квадратного приміщення Будинку культури с. Саджавка та с. Кубаївка</t>
  </si>
  <si>
    <t>відсоток забезпеченості капітальним ремонтом Будинку культури с. Саджавка та с.Кубаївка</t>
  </si>
  <si>
    <t>кількість квадратних метрів приміщення Будинку культури с. Шепарівці, на капітальний ремонт яких плануються капітальні видатки</t>
  </si>
  <si>
    <r>
      <rPr>
        <u val="single"/>
        <sz val="11"/>
        <color indexed="8"/>
        <rFont val="Times New Roman"/>
        <family val="1"/>
      </rPr>
      <t xml:space="preserve">  від 08.02.2019 р. _ N _41 к/тр__</t>
    </r>
    <r>
      <rPr>
        <sz val="11"/>
        <color indexed="8"/>
        <rFont val="Times New Roman"/>
        <family val="1"/>
      </rPr>
      <t>__</t>
    </r>
  </si>
  <si>
    <r>
      <t>_</t>
    </r>
    <r>
      <rPr>
        <u val="single"/>
        <sz val="11"/>
        <color indexed="8"/>
        <rFont val="Times New Roman"/>
        <family val="1"/>
      </rPr>
      <t>від 08.02.2019 р.    N _7-о</t>
    </r>
    <r>
      <rPr>
        <sz val="11"/>
        <color indexed="8"/>
        <rFont val="Times New Roman"/>
        <family val="1"/>
      </rPr>
      <t>_</t>
    </r>
  </si>
  <si>
    <t>Заступник начальника управління-начальник бюджетного відділу фінансового управління</t>
  </si>
  <si>
    <t>О. П. Циганчук</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</si>
</sst>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422]d\ mmmm\ yyyy&quot; р.&quot;"/>
  </numFmts>
  <fonts count="61">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sz val="11"/>
      <color indexed="8"/>
      <name val="Times New Roman"/>
      <family val="1"/>
    </font>
    <font>
      <u val="single"/>
      <sz val="11"/>
      <color indexed="8"/>
      <name val="Times New Roman"/>
      <family val="1"/>
    </font>
    <font>
      <b/>
      <sz val="10"/>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1"/>
      <color indexed="8"/>
      <name val="Times New Roman"/>
      <family val="1"/>
    </font>
    <font>
      <b/>
      <i/>
      <sz val="10"/>
      <color indexed="8"/>
      <name val="Times New Roman"/>
      <family val="1"/>
    </font>
    <font>
      <sz val="10"/>
      <color indexed="10"/>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0"/>
      <color rgb="FFFF0000"/>
      <name val="Times New Roman"/>
      <family val="1"/>
    </font>
    <font>
      <sz val="11"/>
      <color rgb="FF000000"/>
      <name val="Times New Roman"/>
      <family val="1"/>
    </font>
    <font>
      <b/>
      <sz val="11"/>
      <color rgb="FF000000"/>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8">
    <xf numFmtId="0" fontId="0" fillId="0" borderId="0" xfId="0" applyFont="1" applyAlignment="1">
      <alignment/>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Alignment="1">
      <alignment/>
    </xf>
    <xf numFmtId="0" fontId="49" fillId="0" borderId="0" xfId="0" applyFont="1" applyAlignment="1">
      <alignment/>
    </xf>
    <xf numFmtId="0" fontId="49" fillId="0" borderId="0" xfId="0" applyFont="1" applyAlignment="1">
      <alignment vertical="center" wrapText="1"/>
    </xf>
    <xf numFmtId="0" fontId="50" fillId="0" borderId="0" xfId="0" applyFont="1" applyAlignment="1">
      <alignment horizontal="center" vertical="top" wrapText="1"/>
    </xf>
    <xf numFmtId="0" fontId="50" fillId="0" borderId="0" xfId="0" applyFont="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9" fillId="0" borderId="0" xfId="0" applyFont="1" applyBorder="1" applyAlignment="1">
      <alignment/>
    </xf>
    <xf numFmtId="0" fontId="48" fillId="0" borderId="11" xfId="0" applyFont="1" applyBorder="1" applyAlignment="1">
      <alignment vertical="center" wrapText="1"/>
    </xf>
    <xf numFmtId="0" fontId="51" fillId="0" borderId="0" xfId="0" applyFont="1" applyAlignment="1">
      <alignment horizontal="center" vertical="top" wrapText="1"/>
    </xf>
    <xf numFmtId="0" fontId="48" fillId="0" borderId="0" xfId="0" applyFont="1" applyAlignment="1">
      <alignment horizontal="center" vertical="center" wrapText="1"/>
    </xf>
    <xf numFmtId="0" fontId="50" fillId="0" borderId="0" xfId="0" applyFont="1" applyAlignment="1">
      <alignment horizontal="center" vertical="top" wrapText="1"/>
    </xf>
    <xf numFmtId="0" fontId="48" fillId="0" borderId="11" xfId="0" applyFont="1" applyBorder="1" applyAlignment="1">
      <alignment horizontal="center" vertical="center" wrapText="1"/>
    </xf>
    <xf numFmtId="0" fontId="48" fillId="0" borderId="0" xfId="0" applyFont="1" applyAlignment="1">
      <alignment vertical="center" wrapText="1"/>
    </xf>
    <xf numFmtId="0" fontId="48" fillId="0" borderId="10" xfId="0" applyFont="1" applyBorder="1" applyAlignment="1">
      <alignment horizontal="center" vertical="center" wrapText="1"/>
    </xf>
    <xf numFmtId="0" fontId="49" fillId="0" borderId="11" xfId="0" applyFont="1" applyBorder="1" applyAlignment="1">
      <alignment/>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3" fillId="0" borderId="0" xfId="0" applyFont="1" applyAlignment="1">
      <alignment/>
    </xf>
    <xf numFmtId="0" fontId="39" fillId="0" borderId="0" xfId="0" applyFont="1" applyAlignment="1">
      <alignment/>
    </xf>
    <xf numFmtId="0" fontId="54" fillId="0" borderId="10" xfId="0" applyFont="1" applyBorder="1" applyAlignment="1">
      <alignment vertical="center" wrapText="1"/>
    </xf>
    <xf numFmtId="0" fontId="51" fillId="0" borderId="10" xfId="0" applyFont="1" applyBorder="1" applyAlignment="1">
      <alignment horizontal="left" vertical="center" wrapText="1"/>
    </xf>
    <xf numFmtId="1" fontId="51" fillId="0" borderId="10" xfId="0" applyNumberFormat="1" applyFont="1" applyBorder="1" applyAlignment="1">
      <alignment horizontal="center" vertical="center" wrapText="1"/>
    </xf>
    <xf numFmtId="0" fontId="55" fillId="0" borderId="10" xfId="0" applyFont="1" applyBorder="1" applyAlignment="1">
      <alignment horizontal="left" vertical="center" wrapText="1"/>
    </xf>
    <xf numFmtId="0" fontId="56"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5" fillId="0" borderId="10" xfId="0" applyFont="1" applyBorder="1" applyAlignment="1">
      <alignment vertical="center" wrapText="1"/>
    </xf>
    <xf numFmtId="0" fontId="55"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2" fontId="48" fillId="0" borderId="10" xfId="0" applyNumberFormat="1" applyFont="1" applyBorder="1" applyAlignment="1">
      <alignment horizontal="center" vertical="center" wrapText="1"/>
    </xf>
    <xf numFmtId="182" fontId="51" fillId="0" borderId="10" xfId="0" applyNumberFormat="1" applyFont="1" applyBorder="1" applyAlignment="1">
      <alignment horizontal="center" vertical="center" wrapText="1"/>
    </xf>
    <xf numFmtId="0" fontId="0" fillId="0" borderId="0" xfId="0" applyAlignment="1">
      <alignment/>
    </xf>
    <xf numFmtId="0" fontId="51" fillId="0" borderId="10" xfId="0" applyFont="1" applyBorder="1" applyAlignment="1">
      <alignment horizontal="center" vertical="center" wrapText="1"/>
    </xf>
    <xf numFmtId="2" fontId="51" fillId="0" borderId="10" xfId="0" applyNumberFormat="1" applyFont="1" applyBorder="1" applyAlignment="1">
      <alignment horizontal="center" vertical="center" wrapText="1"/>
    </xf>
    <xf numFmtId="0" fontId="0" fillId="0" borderId="10" xfId="0" applyBorder="1" applyAlignment="1">
      <alignment/>
    </xf>
    <xf numFmtId="0" fontId="49" fillId="0" borderId="10" xfId="0" applyFont="1" applyBorder="1" applyAlignment="1">
      <alignment/>
    </xf>
    <xf numFmtId="0" fontId="53" fillId="0" borderId="10" xfId="0" applyFont="1" applyBorder="1" applyAlignment="1">
      <alignment/>
    </xf>
    <xf numFmtId="0" fontId="49" fillId="0" borderId="10" xfId="0" applyFont="1" applyBorder="1" applyAlignment="1">
      <alignment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left" vertical="center"/>
    </xf>
    <xf numFmtId="0" fontId="55" fillId="0" borderId="10" xfId="0" applyFont="1" applyBorder="1" applyAlignment="1">
      <alignment wrapText="1"/>
    </xf>
    <xf numFmtId="0" fontId="55" fillId="0" borderId="10" xfId="0" applyFont="1" applyBorder="1" applyAlignment="1">
      <alignment horizontal="center" vertical="center"/>
    </xf>
    <xf numFmtId="0" fontId="55" fillId="0" borderId="10" xfId="0" applyFont="1" applyBorder="1" applyAlignment="1">
      <alignment/>
    </xf>
    <xf numFmtId="0" fontId="55" fillId="0" borderId="10" xfId="0" applyFont="1" applyBorder="1" applyAlignment="1">
      <alignment vertical="center"/>
    </xf>
    <xf numFmtId="2" fontId="57"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48" fillId="0" borderId="0" xfId="0" applyFont="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8" fillId="0" borderId="11" xfId="0" applyFont="1" applyBorder="1" applyAlignment="1">
      <alignment horizontal="center" vertical="center" wrapText="1"/>
    </xf>
    <xf numFmtId="49" fontId="58" fillId="0" borderId="11"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52" fillId="0" borderId="10" xfId="0" applyNumberFormat="1" applyFont="1" applyBorder="1" applyAlignment="1">
      <alignment vertical="center" wrapText="1"/>
    </xf>
    <xf numFmtId="49" fontId="51" fillId="0" borderId="10" xfId="0" applyNumberFormat="1" applyFont="1" applyBorder="1" applyAlignment="1">
      <alignment vertical="center" wrapText="1"/>
    </xf>
    <xf numFmtId="182" fontId="52" fillId="0" borderId="10" xfId="0" applyNumberFormat="1" applyFont="1" applyBorder="1" applyAlignment="1">
      <alignment horizontal="center" vertical="center" wrapText="1"/>
    </xf>
    <xf numFmtId="0" fontId="59" fillId="0" borderId="11" xfId="0" applyFont="1" applyBorder="1" applyAlignment="1">
      <alignment horizontal="center" vertical="center" wrapText="1"/>
    </xf>
    <xf numFmtId="2" fontId="5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48" fillId="0" borderId="0" xfId="0" applyFont="1" applyAlignment="1">
      <alignment horizontal="center" vertical="center" wrapText="1"/>
    </xf>
    <xf numFmtId="0" fontId="56" fillId="0" borderId="0" xfId="0" applyFont="1" applyAlignment="1">
      <alignment horizontal="center" vertical="center"/>
    </xf>
    <xf numFmtId="0" fontId="50" fillId="0" borderId="0" xfId="0" applyFont="1" applyAlignment="1">
      <alignment horizontal="center" vertical="top" wrapText="1"/>
    </xf>
    <xf numFmtId="0" fontId="58" fillId="0" borderId="11" xfId="0" applyFont="1" applyBorder="1" applyAlignment="1">
      <alignment horizontal="left" vertical="center" wrapText="1"/>
    </xf>
    <xf numFmtId="0" fontId="48" fillId="0" borderId="0" xfId="0" applyFont="1" applyAlignment="1">
      <alignment vertical="center" wrapText="1"/>
    </xf>
    <xf numFmtId="0" fontId="52" fillId="0" borderId="10" xfId="0" applyFont="1" applyBorder="1" applyAlignment="1">
      <alignment horizontal="center" vertical="center" wrapText="1"/>
    </xf>
    <xf numFmtId="0" fontId="48" fillId="0" borderId="0" xfId="0" applyFont="1" applyAlignment="1">
      <alignment horizontal="left" vertical="center" wrapText="1"/>
    </xf>
    <xf numFmtId="0" fontId="48"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48" fillId="0" borderId="0" xfId="0" applyFont="1" applyAlignment="1">
      <alignment horizontal="left" wrapText="1"/>
    </xf>
    <xf numFmtId="0" fontId="49" fillId="0" borderId="11" xfId="0" applyFont="1" applyBorder="1" applyAlignment="1">
      <alignment horizontal="left"/>
    </xf>
    <xf numFmtId="0" fontId="50" fillId="0" borderId="12" xfId="0" applyFont="1" applyBorder="1" applyAlignment="1">
      <alignment horizontal="center" vertical="top" wrapText="1"/>
    </xf>
    <xf numFmtId="0" fontId="58" fillId="0" borderId="0" xfId="0" applyFont="1" applyAlignment="1">
      <alignment horizontal="left" vertical="center" wrapText="1"/>
    </xf>
    <xf numFmtId="0" fontId="6" fillId="0" borderId="0" xfId="0" applyFont="1" applyAlignment="1">
      <alignment horizontal="left" vertical="center" wrapText="1"/>
    </xf>
    <xf numFmtId="0" fontId="58" fillId="0" borderId="11" xfId="0" applyFont="1" applyBorder="1" applyAlignment="1">
      <alignment vertical="center" wrapText="1"/>
    </xf>
    <xf numFmtId="0" fontId="58" fillId="0" borderId="11" xfId="0" applyFont="1" applyBorder="1" applyAlignment="1">
      <alignment horizontal="center" vertical="center" wrapText="1"/>
    </xf>
    <xf numFmtId="0" fontId="0" fillId="0" borderId="0" xfId="0" applyAlignment="1">
      <alignment/>
    </xf>
    <xf numFmtId="0" fontId="51"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0" fillId="0" borderId="14" xfId="0" applyFont="1" applyBorder="1" applyAlignment="1">
      <alignment vertical="center" wrapText="1"/>
    </xf>
    <xf numFmtId="0" fontId="60" fillId="0" borderId="15" xfId="0" applyFont="1" applyBorder="1" applyAlignment="1">
      <alignment vertical="center" wrapText="1"/>
    </xf>
    <xf numFmtId="0" fontId="51" fillId="0" borderId="10" xfId="0" applyFont="1" applyBorder="1" applyAlignment="1">
      <alignment horizontal="left" vertical="top" wrapText="1"/>
    </xf>
    <xf numFmtId="0" fontId="49" fillId="0" borderId="11" xfId="0" applyFont="1" applyBorder="1" applyAlignment="1">
      <alignment horizontal="center"/>
    </xf>
    <xf numFmtId="0" fontId="50" fillId="0" borderId="0" xfId="0" applyFont="1" applyBorder="1" applyAlignment="1">
      <alignment horizontal="center" vertical="top" wrapText="1"/>
    </xf>
    <xf numFmtId="0" fontId="59" fillId="0" borderId="13" xfId="0" applyFont="1" applyBorder="1" applyAlignment="1">
      <alignment horizontal="center"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16" xfId="0" applyFont="1" applyBorder="1" applyAlignment="1">
      <alignment horizontal="center" vertical="center" wrapText="1"/>
    </xf>
    <xf numFmtId="0" fontId="0" fillId="0" borderId="0" xfId="0"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9"/>
  <sheetViews>
    <sheetView tabSelected="1" zoomScalePageLayoutView="0" workbookViewId="0" topLeftCell="A135">
      <selection activeCell="B144" sqref="B144"/>
    </sheetView>
  </sheetViews>
  <sheetFormatPr defaultColWidth="21.57421875" defaultRowHeight="15"/>
  <cols>
    <col min="1" max="1" width="6.57421875" style="4" customWidth="1"/>
    <col min="2" max="16384" width="21.57421875" style="4" customWidth="1"/>
  </cols>
  <sheetData>
    <row r="1" ht="15">
      <c r="E1" s="4" t="s">
        <v>0</v>
      </c>
    </row>
    <row r="2" ht="15">
      <c r="E2" s="4" t="s">
        <v>62</v>
      </c>
    </row>
    <row r="3" ht="15">
      <c r="E3" s="4" t="s">
        <v>63</v>
      </c>
    </row>
    <row r="4" ht="15">
      <c r="E4" s="4" t="s">
        <v>64</v>
      </c>
    </row>
    <row r="5" ht="15">
      <c r="E5" s="4" t="s">
        <v>65</v>
      </c>
    </row>
    <row r="7" spans="1:5" ht="15.75">
      <c r="A7" s="1"/>
      <c r="E7" s="1" t="s">
        <v>0</v>
      </c>
    </row>
    <row r="8" spans="1:7" ht="15.75">
      <c r="A8" s="1"/>
      <c r="E8" s="80" t="s">
        <v>1</v>
      </c>
      <c r="F8" s="80"/>
      <c r="G8" s="80"/>
    </row>
    <row r="9" spans="1:7" ht="15.75">
      <c r="A9" s="1"/>
      <c r="B9" s="1"/>
      <c r="E9" s="81" t="s">
        <v>122</v>
      </c>
      <c r="F9" s="81"/>
      <c r="G9" s="81"/>
    </row>
    <row r="10" spans="1:7" ht="15" customHeight="1">
      <c r="A10" s="1"/>
      <c r="E10" s="82" t="s">
        <v>2</v>
      </c>
      <c r="F10" s="82"/>
      <c r="G10" s="82"/>
    </row>
    <row r="11" spans="1:7" ht="15" customHeight="1">
      <c r="A11" s="57"/>
      <c r="E11" s="84" t="s">
        <v>183</v>
      </c>
      <c r="F11" s="83"/>
      <c r="G11" s="83"/>
    </row>
    <row r="12" spans="1:5" ht="15.75">
      <c r="A12" s="1"/>
      <c r="E12" s="1" t="s">
        <v>3</v>
      </c>
    </row>
    <row r="13" spans="1:7" ht="15.75">
      <c r="A13" s="1"/>
      <c r="B13" s="1"/>
      <c r="E13" s="81" t="s">
        <v>123</v>
      </c>
      <c r="F13" s="81"/>
      <c r="G13" s="81"/>
    </row>
    <row r="14" spans="1:7" ht="15" customHeight="1">
      <c r="A14" s="1"/>
      <c r="E14" s="82" t="s">
        <v>4</v>
      </c>
      <c r="F14" s="82"/>
      <c r="G14" s="82"/>
    </row>
    <row r="15" spans="1:7" ht="15.75">
      <c r="A15" s="1"/>
      <c r="E15" s="83" t="s">
        <v>184</v>
      </c>
      <c r="F15" s="83"/>
      <c r="G15" s="83"/>
    </row>
    <row r="18" spans="1:7" ht="15.75">
      <c r="A18" s="71" t="s">
        <v>5</v>
      </c>
      <c r="B18" s="71"/>
      <c r="C18" s="71"/>
      <c r="D18" s="71"/>
      <c r="E18" s="71"/>
      <c r="F18" s="71"/>
      <c r="G18" s="71"/>
    </row>
    <row r="19" spans="1:7" ht="15.75">
      <c r="A19" s="71" t="s">
        <v>124</v>
      </c>
      <c r="B19" s="71"/>
      <c r="C19" s="71"/>
      <c r="D19" s="71"/>
      <c r="E19" s="71"/>
      <c r="F19" s="71"/>
      <c r="G19" s="71"/>
    </row>
    <row r="22" spans="1:7" ht="15">
      <c r="A22" s="70" t="s">
        <v>6</v>
      </c>
      <c r="B22" s="60">
        <v>1000000</v>
      </c>
      <c r="C22" s="70"/>
      <c r="D22" s="73" t="s">
        <v>122</v>
      </c>
      <c r="E22" s="73"/>
      <c r="F22" s="73"/>
      <c r="G22" s="73"/>
    </row>
    <row r="23" spans="1:7" ht="15">
      <c r="A23" s="70"/>
      <c r="B23" s="6" t="s">
        <v>7</v>
      </c>
      <c r="C23" s="70"/>
      <c r="D23" s="72" t="s">
        <v>42</v>
      </c>
      <c r="E23" s="72"/>
      <c r="F23" s="72"/>
      <c r="G23" s="72"/>
    </row>
    <row r="24" spans="1:7" ht="15">
      <c r="A24" s="70" t="s">
        <v>8</v>
      </c>
      <c r="B24" s="60">
        <v>1010000</v>
      </c>
      <c r="C24" s="70"/>
      <c r="D24" s="85" t="s">
        <v>125</v>
      </c>
      <c r="E24" s="85"/>
      <c r="F24" s="85"/>
      <c r="G24" s="85"/>
    </row>
    <row r="25" spans="1:7" ht="15">
      <c r="A25" s="70"/>
      <c r="B25" s="6" t="s">
        <v>7</v>
      </c>
      <c r="C25" s="70"/>
      <c r="D25" s="82" t="s">
        <v>41</v>
      </c>
      <c r="E25" s="82"/>
      <c r="F25" s="82"/>
      <c r="G25" s="82"/>
    </row>
    <row r="26" spans="1:7" ht="27.75" customHeight="1">
      <c r="A26" s="70" t="s">
        <v>9</v>
      </c>
      <c r="B26" s="66">
        <v>1014060</v>
      </c>
      <c r="C26" s="61" t="s">
        <v>88</v>
      </c>
      <c r="D26" s="86" t="s">
        <v>89</v>
      </c>
      <c r="E26" s="86"/>
      <c r="F26" s="86"/>
      <c r="G26" s="86"/>
    </row>
    <row r="27" spans="1:7" ht="15">
      <c r="A27" s="70"/>
      <c r="B27" s="7" t="s">
        <v>7</v>
      </c>
      <c r="C27" s="7" t="s">
        <v>10</v>
      </c>
      <c r="D27" s="72" t="s">
        <v>43</v>
      </c>
      <c r="E27" s="72"/>
      <c r="F27" s="72"/>
      <c r="G27" s="72"/>
    </row>
    <row r="28" spans="1:7" ht="42" customHeight="1">
      <c r="A28" s="2" t="s">
        <v>11</v>
      </c>
      <c r="B28" s="76" t="s">
        <v>152</v>
      </c>
      <c r="C28" s="76"/>
      <c r="D28" s="76"/>
      <c r="E28" s="76"/>
      <c r="F28" s="76"/>
      <c r="G28" s="76"/>
    </row>
    <row r="29" spans="1:7" ht="99.75" customHeight="1">
      <c r="A29" s="2" t="s">
        <v>12</v>
      </c>
      <c r="B29" s="76" t="s">
        <v>126</v>
      </c>
      <c r="C29" s="76"/>
      <c r="D29" s="76"/>
      <c r="E29" s="76"/>
      <c r="F29" s="76"/>
      <c r="G29" s="76"/>
    </row>
    <row r="30" spans="1:7" ht="39" customHeight="1">
      <c r="A30" s="2" t="s">
        <v>13</v>
      </c>
      <c r="B30" s="76" t="s">
        <v>127</v>
      </c>
      <c r="C30" s="76"/>
      <c r="D30" s="76"/>
      <c r="E30" s="76"/>
      <c r="F30" s="76"/>
      <c r="G30" s="76"/>
    </row>
    <row r="31" spans="1:4" ht="31.5" customHeight="1">
      <c r="A31" s="2" t="s">
        <v>14</v>
      </c>
      <c r="B31" s="74" t="s">
        <v>15</v>
      </c>
      <c r="C31" s="74"/>
      <c r="D31" s="74"/>
    </row>
    <row r="32" ht="15.75">
      <c r="A32" s="3"/>
    </row>
    <row r="33" ht="15.75">
      <c r="A33" s="3"/>
    </row>
    <row r="34" spans="1:7" ht="15.75">
      <c r="A34" s="8" t="s">
        <v>16</v>
      </c>
      <c r="B34" s="77" t="s">
        <v>17</v>
      </c>
      <c r="C34" s="77"/>
      <c r="D34" s="77"/>
      <c r="E34" s="77"/>
      <c r="F34" s="77"/>
      <c r="G34" s="77"/>
    </row>
    <row r="35" spans="1:7" ht="17.25" customHeight="1">
      <c r="A35" s="59">
        <v>1</v>
      </c>
      <c r="B35" s="78" t="s">
        <v>92</v>
      </c>
      <c r="C35" s="78"/>
      <c r="D35" s="78"/>
      <c r="E35" s="78"/>
      <c r="F35" s="78"/>
      <c r="G35" s="78"/>
    </row>
    <row r="36" spans="1:7" ht="15">
      <c r="A36" s="59">
        <v>2</v>
      </c>
      <c r="B36" s="78" t="s">
        <v>129</v>
      </c>
      <c r="C36" s="78"/>
      <c r="D36" s="78"/>
      <c r="E36" s="78"/>
      <c r="F36" s="78"/>
      <c r="G36" s="78"/>
    </row>
    <row r="37" spans="1:7" ht="15">
      <c r="A37" s="59"/>
      <c r="B37" s="79"/>
      <c r="C37" s="79"/>
      <c r="D37" s="79"/>
      <c r="E37" s="79"/>
      <c r="F37" s="79"/>
      <c r="G37" s="79"/>
    </row>
    <row r="38" ht="15.75">
      <c r="A38" s="3"/>
    </row>
    <row r="39" ht="15.75">
      <c r="A39" s="3"/>
    </row>
    <row r="40" spans="1:7" ht="15.75">
      <c r="A40" s="70" t="s">
        <v>18</v>
      </c>
      <c r="B40" s="76" t="s">
        <v>19</v>
      </c>
      <c r="C40" s="76"/>
      <c r="D40" s="76"/>
      <c r="E40" s="76"/>
      <c r="F40" s="76"/>
      <c r="G40" s="76"/>
    </row>
    <row r="41" spans="1:2" ht="15.75">
      <c r="A41" s="70"/>
      <c r="B41" s="1" t="s">
        <v>20</v>
      </c>
    </row>
    <row r="42" ht="15.75">
      <c r="A42" s="3"/>
    </row>
    <row r="43" ht="15.75">
      <c r="A43" s="3"/>
    </row>
    <row r="44" spans="1:6" ht="47.25">
      <c r="A44" s="8" t="s">
        <v>16</v>
      </c>
      <c r="B44" s="8" t="s">
        <v>21</v>
      </c>
      <c r="C44" s="8" t="s">
        <v>22</v>
      </c>
      <c r="D44" s="8" t="s">
        <v>23</v>
      </c>
      <c r="E44" s="8" t="s">
        <v>24</v>
      </c>
      <c r="F44" s="8" t="s">
        <v>25</v>
      </c>
    </row>
    <row r="45" spans="1:6" ht="15">
      <c r="A45" s="59">
        <v>1</v>
      </c>
      <c r="B45" s="59">
        <v>2</v>
      </c>
      <c r="C45" s="59">
        <v>3</v>
      </c>
      <c r="D45" s="59">
        <v>4</v>
      </c>
      <c r="E45" s="59">
        <v>5</v>
      </c>
      <c r="F45" s="59">
        <v>6</v>
      </c>
    </row>
    <row r="46" spans="1:6" ht="92.25" customHeight="1">
      <c r="A46" s="59">
        <v>1</v>
      </c>
      <c r="B46" s="26" t="s">
        <v>92</v>
      </c>
      <c r="C46" s="42">
        <v>5165108</v>
      </c>
      <c r="D46" s="42">
        <v>285000</v>
      </c>
      <c r="E46" s="27">
        <v>0</v>
      </c>
      <c r="F46" s="42">
        <f>C46+D46</f>
        <v>5450108</v>
      </c>
    </row>
    <row r="47" spans="1:6" ht="102.75" customHeight="1">
      <c r="A47" s="59">
        <v>2</v>
      </c>
      <c r="B47" s="26" t="s">
        <v>153</v>
      </c>
      <c r="C47" s="27">
        <v>0</v>
      </c>
      <c r="D47" s="27">
        <v>500000</v>
      </c>
      <c r="E47" s="42">
        <v>500000</v>
      </c>
      <c r="F47" s="42">
        <f>C47+D47</f>
        <v>500000</v>
      </c>
    </row>
    <row r="48" spans="1:6" ht="40.5" customHeight="1">
      <c r="A48" s="59">
        <v>3</v>
      </c>
      <c r="B48" s="26" t="s">
        <v>130</v>
      </c>
      <c r="C48" s="27">
        <v>0</v>
      </c>
      <c r="D48" s="27">
        <v>150000</v>
      </c>
      <c r="E48" s="42">
        <v>150000</v>
      </c>
      <c r="F48" s="42">
        <f>C48+D48</f>
        <v>150000</v>
      </c>
    </row>
    <row r="49" spans="1:6" ht="39.75" customHeight="1">
      <c r="A49" s="59">
        <v>4</v>
      </c>
      <c r="B49" s="26" t="s">
        <v>132</v>
      </c>
      <c r="C49" s="27">
        <v>0</v>
      </c>
      <c r="D49" s="27">
        <v>180000</v>
      </c>
      <c r="E49" s="42">
        <v>180000</v>
      </c>
      <c r="F49" s="42">
        <f>C49+D49</f>
        <v>180000</v>
      </c>
    </row>
    <row r="50" spans="1:6" ht="40.5" customHeight="1">
      <c r="A50" s="59">
        <v>5</v>
      </c>
      <c r="B50" s="26" t="s">
        <v>131</v>
      </c>
      <c r="C50" s="27">
        <v>0</v>
      </c>
      <c r="D50" s="27">
        <v>400000</v>
      </c>
      <c r="E50" s="42">
        <v>400000</v>
      </c>
      <c r="F50" s="42">
        <f>C50+D50</f>
        <v>400000</v>
      </c>
    </row>
    <row r="51" spans="1:6" ht="15">
      <c r="A51" s="75" t="s">
        <v>25</v>
      </c>
      <c r="B51" s="75"/>
      <c r="C51" s="67">
        <f>SUM(C46:C50)</f>
        <v>5165108</v>
      </c>
      <c r="D51" s="67">
        <f>SUM(D46:D50)</f>
        <v>1515000</v>
      </c>
      <c r="E51" s="67">
        <f>SUM(E46:E50)</f>
        <v>1230000</v>
      </c>
      <c r="F51" s="67">
        <f>SUM(F46:F50)</f>
        <v>6680108</v>
      </c>
    </row>
    <row r="52" ht="15.75">
      <c r="A52" s="3"/>
    </row>
    <row r="53" ht="15.75">
      <c r="A53" s="3"/>
    </row>
    <row r="54" spans="1:7" ht="15.75">
      <c r="A54" s="70" t="s">
        <v>26</v>
      </c>
      <c r="B54" s="76" t="s">
        <v>27</v>
      </c>
      <c r="C54" s="76"/>
      <c r="D54" s="76"/>
      <c r="E54" s="76"/>
      <c r="F54" s="76"/>
      <c r="G54" s="76"/>
    </row>
    <row r="55" spans="1:2" ht="15.75">
      <c r="A55" s="70"/>
      <c r="B55" s="1" t="s">
        <v>20</v>
      </c>
    </row>
    <row r="56" ht="15.75">
      <c r="A56" s="3"/>
    </row>
    <row r="57" ht="15.75">
      <c r="A57" s="3"/>
    </row>
    <row r="58" spans="2:5" ht="63">
      <c r="B58" s="8" t="s">
        <v>28</v>
      </c>
      <c r="C58" s="8" t="s">
        <v>22</v>
      </c>
      <c r="D58" s="8" t="s">
        <v>23</v>
      </c>
      <c r="E58" s="8" t="s">
        <v>25</v>
      </c>
    </row>
    <row r="59" spans="2:5" ht="15.75">
      <c r="B59" s="8">
        <v>1</v>
      </c>
      <c r="C59" s="8">
        <v>2</v>
      </c>
      <c r="D59" s="8">
        <v>3</v>
      </c>
      <c r="E59" s="8">
        <v>4</v>
      </c>
    </row>
    <row r="60" spans="2:5" ht="15.75">
      <c r="B60" s="9"/>
      <c r="C60" s="9"/>
      <c r="D60" s="9"/>
      <c r="E60" s="9"/>
    </row>
    <row r="61" spans="2:5" ht="15.75">
      <c r="B61" s="9"/>
      <c r="C61" s="9"/>
      <c r="D61" s="9"/>
      <c r="E61" s="9"/>
    </row>
    <row r="62" spans="2:5" ht="15.75">
      <c r="B62" s="9" t="s">
        <v>25</v>
      </c>
      <c r="C62" s="9"/>
      <c r="D62" s="9"/>
      <c r="E62" s="9"/>
    </row>
    <row r="63" ht="15.75">
      <c r="A63" s="3"/>
    </row>
    <row r="64" ht="15.75">
      <c r="A64" s="3"/>
    </row>
    <row r="65" spans="1:7" ht="15.75">
      <c r="A65" s="2" t="s">
        <v>29</v>
      </c>
      <c r="B65" s="76" t="s">
        <v>30</v>
      </c>
      <c r="C65" s="76"/>
      <c r="D65" s="76"/>
      <c r="E65" s="76"/>
      <c r="F65" s="76"/>
      <c r="G65" s="76"/>
    </row>
    <row r="66" ht="15.75">
      <c r="A66" s="3"/>
    </row>
    <row r="67" ht="15.75">
      <c r="A67" s="3"/>
    </row>
    <row r="68" spans="1:7" ht="46.5" customHeight="1">
      <c r="A68" s="8" t="s">
        <v>16</v>
      </c>
      <c r="B68" s="8" t="s">
        <v>31</v>
      </c>
      <c r="C68" s="8" t="s">
        <v>32</v>
      </c>
      <c r="D68" s="8" t="s">
        <v>33</v>
      </c>
      <c r="E68" s="8" t="s">
        <v>22</v>
      </c>
      <c r="F68" s="8" t="s">
        <v>23</v>
      </c>
      <c r="G68" s="8" t="s">
        <v>25</v>
      </c>
    </row>
    <row r="69" spans="1:7" ht="15.75">
      <c r="A69" s="8">
        <v>1</v>
      </c>
      <c r="B69" s="8">
        <v>2</v>
      </c>
      <c r="C69" s="8">
        <v>3</v>
      </c>
      <c r="D69" s="8">
        <v>4</v>
      </c>
      <c r="E69" s="8">
        <v>5</v>
      </c>
      <c r="F69" s="8">
        <v>6</v>
      </c>
      <c r="G69" s="8">
        <v>7</v>
      </c>
    </row>
    <row r="70" spans="1:7" ht="15">
      <c r="A70" s="58"/>
      <c r="B70" s="21" t="s">
        <v>91</v>
      </c>
      <c r="C70" s="58"/>
      <c r="D70" s="58"/>
      <c r="E70" s="58"/>
      <c r="F70" s="58"/>
      <c r="G70" s="58"/>
    </row>
    <row r="71" spans="1:7" ht="99.75" customHeight="1">
      <c r="A71" s="58"/>
      <c r="B71" s="26" t="s">
        <v>92</v>
      </c>
      <c r="C71" s="58" t="s">
        <v>73</v>
      </c>
      <c r="D71" s="58" t="s">
        <v>128</v>
      </c>
      <c r="E71" s="67">
        <v>5165108</v>
      </c>
      <c r="F71" s="67">
        <v>285000</v>
      </c>
      <c r="G71" s="67">
        <f>E71+F71</f>
        <v>5450108</v>
      </c>
    </row>
    <row r="72" spans="1:7" ht="15">
      <c r="A72" s="21">
        <v>1</v>
      </c>
      <c r="B72" s="22" t="s">
        <v>34</v>
      </c>
      <c r="C72" s="58"/>
      <c r="D72" s="58"/>
      <c r="E72" s="58"/>
      <c r="F72" s="58"/>
      <c r="G72" s="58"/>
    </row>
    <row r="73" spans="1:7" ht="15">
      <c r="A73" s="21"/>
      <c r="B73" s="19" t="s">
        <v>154</v>
      </c>
      <c r="C73" s="58" t="s">
        <v>70</v>
      </c>
      <c r="D73" s="58" t="s">
        <v>78</v>
      </c>
      <c r="E73" s="58">
        <v>6</v>
      </c>
      <c r="F73" s="58"/>
      <c r="G73" s="58">
        <v>6</v>
      </c>
    </row>
    <row r="74" spans="1:7" ht="15">
      <c r="A74" s="21"/>
      <c r="B74" s="19" t="s">
        <v>155</v>
      </c>
      <c r="C74" s="58" t="s">
        <v>70</v>
      </c>
      <c r="D74" s="58" t="s">
        <v>78</v>
      </c>
      <c r="E74" s="58">
        <v>1</v>
      </c>
      <c r="F74" s="58"/>
      <c r="G74" s="58">
        <v>1</v>
      </c>
    </row>
    <row r="75" spans="1:7" ht="38.25">
      <c r="A75" s="21"/>
      <c r="B75" s="19" t="s">
        <v>156</v>
      </c>
      <c r="C75" s="58" t="s">
        <v>70</v>
      </c>
      <c r="D75" s="58" t="s">
        <v>133</v>
      </c>
      <c r="E75" s="58">
        <v>12</v>
      </c>
      <c r="F75" s="58"/>
      <c r="G75" s="58">
        <v>12</v>
      </c>
    </row>
    <row r="76" spans="1:7" ht="15">
      <c r="A76" s="21"/>
      <c r="B76" s="19" t="s">
        <v>157</v>
      </c>
      <c r="C76" s="58" t="s">
        <v>70</v>
      </c>
      <c r="D76" s="58" t="s">
        <v>133</v>
      </c>
      <c r="E76" s="58">
        <v>39</v>
      </c>
      <c r="F76" s="58"/>
      <c r="G76" s="58">
        <v>39</v>
      </c>
    </row>
    <row r="77" spans="1:7" ht="25.5">
      <c r="A77" s="21"/>
      <c r="B77" s="34" t="s">
        <v>158</v>
      </c>
      <c r="C77" s="58" t="s">
        <v>70</v>
      </c>
      <c r="D77" s="58" t="s">
        <v>134</v>
      </c>
      <c r="E77" s="58">
        <f>E78+E79+E80</f>
        <v>72</v>
      </c>
      <c r="F77" s="59"/>
      <c r="G77" s="59">
        <f>G78+G79+G80</f>
        <v>72</v>
      </c>
    </row>
    <row r="78" spans="1:7" ht="25.5">
      <c r="A78" s="21"/>
      <c r="B78" s="34" t="s">
        <v>159</v>
      </c>
      <c r="C78" s="59" t="s">
        <v>70</v>
      </c>
      <c r="D78" s="59" t="s">
        <v>134</v>
      </c>
      <c r="E78" s="59">
        <v>7</v>
      </c>
      <c r="F78" s="59"/>
      <c r="G78" s="59">
        <v>7</v>
      </c>
    </row>
    <row r="79" spans="1:7" ht="25.5">
      <c r="A79" s="21"/>
      <c r="B79" s="34" t="s">
        <v>160</v>
      </c>
      <c r="C79" s="59" t="s">
        <v>70</v>
      </c>
      <c r="D79" s="59" t="s">
        <v>134</v>
      </c>
      <c r="E79" s="59">
        <v>54</v>
      </c>
      <c r="F79" s="59"/>
      <c r="G79" s="59">
        <v>54</v>
      </c>
    </row>
    <row r="80" spans="1:7" ht="38.25">
      <c r="A80" s="21"/>
      <c r="B80" s="34" t="s">
        <v>161</v>
      </c>
      <c r="C80" s="59" t="s">
        <v>70</v>
      </c>
      <c r="D80" s="59" t="s">
        <v>134</v>
      </c>
      <c r="E80" s="59">
        <v>11</v>
      </c>
      <c r="F80" s="59"/>
      <c r="G80" s="59">
        <v>11</v>
      </c>
    </row>
    <row r="81" spans="1:7" ht="38.25">
      <c r="A81" s="58"/>
      <c r="B81" s="34" t="s">
        <v>162</v>
      </c>
      <c r="C81" s="58" t="s">
        <v>73</v>
      </c>
      <c r="D81" s="58" t="s">
        <v>128</v>
      </c>
      <c r="E81" s="27">
        <f>E71</f>
        <v>5165108</v>
      </c>
      <c r="F81" s="59">
        <v>0</v>
      </c>
      <c r="G81" s="27">
        <f>E81+F81</f>
        <v>5165108</v>
      </c>
    </row>
    <row r="82" spans="1:7" ht="15">
      <c r="A82" s="21">
        <v>2</v>
      </c>
      <c r="B82" s="22" t="s">
        <v>35</v>
      </c>
      <c r="C82" s="21"/>
      <c r="D82" s="21"/>
      <c r="E82" s="21"/>
      <c r="F82" s="21"/>
      <c r="G82" s="21"/>
    </row>
    <row r="83" spans="1:7" ht="25.5">
      <c r="A83" s="21"/>
      <c r="B83" s="19" t="s">
        <v>163</v>
      </c>
      <c r="C83" s="59" t="s">
        <v>70</v>
      </c>
      <c r="D83" s="59" t="s">
        <v>166</v>
      </c>
      <c r="E83" s="59">
        <v>120000</v>
      </c>
      <c r="F83" s="59"/>
      <c r="G83" s="59">
        <v>120000</v>
      </c>
    </row>
    <row r="84" spans="1:7" ht="25.5">
      <c r="A84" s="21"/>
      <c r="B84" s="19" t="s">
        <v>164</v>
      </c>
      <c r="C84" s="59"/>
      <c r="D84" s="59"/>
      <c r="E84" s="59"/>
      <c r="F84" s="59"/>
      <c r="G84" s="59"/>
    </row>
    <row r="85" spans="1:7" ht="25.5">
      <c r="A85" s="21"/>
      <c r="B85" s="19" t="s">
        <v>165</v>
      </c>
      <c r="C85" s="59" t="s">
        <v>70</v>
      </c>
      <c r="D85" s="62" t="s">
        <v>166</v>
      </c>
      <c r="E85" s="59">
        <v>120000</v>
      </c>
      <c r="F85" s="59"/>
      <c r="G85" s="59">
        <v>120000</v>
      </c>
    </row>
    <row r="86" spans="1:7" ht="51">
      <c r="A86" s="21"/>
      <c r="B86" s="19" t="s">
        <v>107</v>
      </c>
      <c r="C86" s="59" t="s">
        <v>70</v>
      </c>
      <c r="D86" s="59" t="s">
        <v>108</v>
      </c>
      <c r="E86" s="69">
        <v>400</v>
      </c>
      <c r="F86" s="69"/>
      <c r="G86" s="69">
        <v>400</v>
      </c>
    </row>
    <row r="87" spans="1:7" ht="15">
      <c r="A87" s="21"/>
      <c r="B87" s="26" t="s">
        <v>167</v>
      </c>
      <c r="C87" s="59" t="s">
        <v>73</v>
      </c>
      <c r="D87" s="59" t="s">
        <v>128</v>
      </c>
      <c r="E87" s="59"/>
      <c r="F87" s="59">
        <v>285000</v>
      </c>
      <c r="G87" s="59">
        <v>285000</v>
      </c>
    </row>
    <row r="88" spans="1:7" ht="25.5">
      <c r="A88" s="21"/>
      <c r="B88" s="28" t="s">
        <v>168</v>
      </c>
      <c r="C88" s="59" t="s">
        <v>73</v>
      </c>
      <c r="D88" s="59"/>
      <c r="E88" s="59"/>
      <c r="F88" s="59"/>
      <c r="G88" s="59"/>
    </row>
    <row r="89" spans="1:7" ht="25.5">
      <c r="A89" s="21"/>
      <c r="B89" s="28" t="s">
        <v>169</v>
      </c>
      <c r="C89" s="59" t="s">
        <v>135</v>
      </c>
      <c r="D89" s="21"/>
      <c r="E89" s="21"/>
      <c r="F89" s="21"/>
      <c r="G89" s="21"/>
    </row>
    <row r="90" spans="1:7" ht="15">
      <c r="A90" s="21">
        <v>3</v>
      </c>
      <c r="B90" s="22" t="s">
        <v>36</v>
      </c>
      <c r="C90" s="21"/>
      <c r="D90" s="21"/>
      <c r="E90" s="21"/>
      <c r="F90" s="21"/>
      <c r="G90" s="21"/>
    </row>
    <row r="91" spans="1:7" ht="25.5">
      <c r="A91" s="21"/>
      <c r="B91" s="19" t="s">
        <v>170</v>
      </c>
      <c r="C91" s="59" t="s">
        <v>73</v>
      </c>
      <c r="D91" s="59"/>
      <c r="E91" s="59"/>
      <c r="F91" s="59"/>
      <c r="G91" s="59"/>
    </row>
    <row r="92" spans="1:7" ht="25.5">
      <c r="A92" s="21"/>
      <c r="B92" s="19" t="s">
        <v>171</v>
      </c>
      <c r="C92" s="59" t="s">
        <v>73</v>
      </c>
      <c r="D92" s="59" t="s">
        <v>72</v>
      </c>
      <c r="E92" s="42">
        <f>E71/120000</f>
        <v>43.042566666666666</v>
      </c>
      <c r="F92" s="42">
        <f>F71/120000</f>
        <v>2.375</v>
      </c>
      <c r="G92" s="42">
        <f>G71/120000</f>
        <v>45.417566666666666</v>
      </c>
    </row>
    <row r="93" spans="1:7" ht="38.25">
      <c r="A93" s="21"/>
      <c r="B93" s="26" t="s">
        <v>172</v>
      </c>
      <c r="C93" s="59" t="s">
        <v>73</v>
      </c>
      <c r="D93" s="59" t="s">
        <v>72</v>
      </c>
      <c r="E93" s="42">
        <f>E71/E86</f>
        <v>12912.77</v>
      </c>
      <c r="F93" s="42">
        <f>F71/540</f>
        <v>527.7777777777778</v>
      </c>
      <c r="G93" s="42">
        <f>E93+F93</f>
        <v>13440.547777777778</v>
      </c>
    </row>
    <row r="94" spans="1:7" ht="15">
      <c r="A94" s="21">
        <v>4</v>
      </c>
      <c r="B94" s="22" t="s">
        <v>37</v>
      </c>
      <c r="C94" s="21"/>
      <c r="D94" s="21"/>
      <c r="E94" s="21"/>
      <c r="F94" s="21"/>
      <c r="G94" s="21"/>
    </row>
    <row r="95" spans="1:7" ht="76.5">
      <c r="A95" s="21"/>
      <c r="B95" s="19" t="s">
        <v>173</v>
      </c>
      <c r="C95" s="59" t="s">
        <v>73</v>
      </c>
      <c r="D95" s="59" t="s">
        <v>72</v>
      </c>
      <c r="E95" s="59">
        <v>111.8</v>
      </c>
      <c r="F95" s="59"/>
      <c r="G95" s="59">
        <v>111.8</v>
      </c>
    </row>
    <row r="96" spans="1:7" ht="70.5" customHeight="1">
      <c r="A96" s="21"/>
      <c r="B96" s="19" t="s">
        <v>174</v>
      </c>
      <c r="C96" s="59" t="s">
        <v>73</v>
      </c>
      <c r="D96" s="59" t="s">
        <v>72</v>
      </c>
      <c r="E96" s="69">
        <v>205</v>
      </c>
      <c r="F96" s="69"/>
      <c r="G96" s="69">
        <v>205</v>
      </c>
    </row>
    <row r="97" spans="1:7" ht="15">
      <c r="A97" s="21"/>
      <c r="B97" s="22" t="s">
        <v>79</v>
      </c>
      <c r="C97" s="21"/>
      <c r="D97" s="21"/>
      <c r="E97" s="21"/>
      <c r="F97" s="21"/>
      <c r="G97" s="21"/>
    </row>
    <row r="98" spans="1:7" ht="51">
      <c r="A98" s="21"/>
      <c r="B98" s="19" t="s">
        <v>129</v>
      </c>
      <c r="C98" s="21"/>
      <c r="D98" s="21"/>
      <c r="E98" s="21"/>
      <c r="F98" s="67">
        <f>F100+F109+F117+F125</f>
        <v>1230000</v>
      </c>
      <c r="G98" s="67">
        <f>G100+G109+G117+G125</f>
        <v>1230000</v>
      </c>
    </row>
    <row r="99" spans="1:7" ht="15">
      <c r="A99" s="21">
        <v>5</v>
      </c>
      <c r="B99" s="22" t="s">
        <v>34</v>
      </c>
      <c r="C99" s="21"/>
      <c r="D99" s="21"/>
      <c r="E99" s="21"/>
      <c r="F99" s="21"/>
      <c r="G99" s="21"/>
    </row>
    <row r="100" spans="1:7" ht="114.75">
      <c r="A100" s="21"/>
      <c r="B100" s="63" t="s">
        <v>136</v>
      </c>
      <c r="C100" s="59" t="s">
        <v>73</v>
      </c>
      <c r="D100" s="59" t="s">
        <v>137</v>
      </c>
      <c r="E100" s="59"/>
      <c r="F100" s="59">
        <v>500000</v>
      </c>
      <c r="G100" s="59">
        <v>500000</v>
      </c>
    </row>
    <row r="101" spans="1:7" ht="15">
      <c r="A101" s="21">
        <v>6</v>
      </c>
      <c r="B101" s="63" t="s">
        <v>138</v>
      </c>
      <c r="C101" s="59"/>
      <c r="D101" s="59"/>
      <c r="E101" s="59"/>
      <c r="F101" s="59"/>
      <c r="G101" s="59"/>
    </row>
    <row r="102" spans="1:7" ht="76.5">
      <c r="A102" s="21"/>
      <c r="B102" s="64" t="s">
        <v>139</v>
      </c>
      <c r="C102" s="59" t="s">
        <v>140</v>
      </c>
      <c r="D102" s="59" t="s">
        <v>137</v>
      </c>
      <c r="E102" s="59"/>
      <c r="F102" s="59">
        <v>800</v>
      </c>
      <c r="G102" s="59">
        <v>800</v>
      </c>
    </row>
    <row r="103" spans="1:7" ht="38.25">
      <c r="A103" s="21"/>
      <c r="B103" s="64" t="s">
        <v>175</v>
      </c>
      <c r="C103" s="59" t="s">
        <v>140</v>
      </c>
      <c r="D103" s="59" t="s">
        <v>141</v>
      </c>
      <c r="E103" s="59"/>
      <c r="F103" s="59">
        <v>3167.3</v>
      </c>
      <c r="G103" s="59">
        <v>3167.3</v>
      </c>
    </row>
    <row r="104" spans="1:7" ht="15">
      <c r="A104" s="21">
        <v>7</v>
      </c>
      <c r="B104" s="63" t="s">
        <v>36</v>
      </c>
      <c r="C104" s="59"/>
      <c r="D104" s="59"/>
      <c r="E104" s="59"/>
      <c r="F104" s="59"/>
      <c r="G104" s="59"/>
    </row>
    <row r="105" spans="1:7" ht="102">
      <c r="A105" s="21"/>
      <c r="B105" s="19" t="s">
        <v>142</v>
      </c>
      <c r="C105" s="59" t="s">
        <v>73</v>
      </c>
      <c r="D105" s="59" t="s">
        <v>72</v>
      </c>
      <c r="E105" s="59"/>
      <c r="F105" s="59">
        <v>625</v>
      </c>
      <c r="G105" s="59">
        <v>625</v>
      </c>
    </row>
    <row r="106" spans="1:7" ht="15">
      <c r="A106" s="21">
        <v>8</v>
      </c>
      <c r="B106" s="63" t="s">
        <v>37</v>
      </c>
      <c r="C106" s="59"/>
      <c r="D106" s="59"/>
      <c r="E106" s="59"/>
      <c r="F106" s="59"/>
      <c r="G106" s="59"/>
    </row>
    <row r="107" spans="1:7" ht="38.25">
      <c r="A107" s="21"/>
      <c r="B107" s="64" t="s">
        <v>143</v>
      </c>
      <c r="C107" s="59" t="s">
        <v>74</v>
      </c>
      <c r="D107" s="59" t="s">
        <v>72</v>
      </c>
      <c r="E107" s="59"/>
      <c r="F107" s="39">
        <v>60</v>
      </c>
      <c r="G107" s="39">
        <v>60</v>
      </c>
    </row>
    <row r="108" spans="1:7" ht="15">
      <c r="A108" s="21">
        <v>9</v>
      </c>
      <c r="B108" s="63" t="s">
        <v>34</v>
      </c>
      <c r="C108" s="21"/>
      <c r="D108" s="21"/>
      <c r="E108" s="21"/>
      <c r="F108" s="65"/>
      <c r="G108" s="65"/>
    </row>
    <row r="109" spans="1:7" ht="51">
      <c r="A109" s="21"/>
      <c r="B109" s="64" t="s">
        <v>147</v>
      </c>
      <c r="C109" s="59" t="s">
        <v>73</v>
      </c>
      <c r="D109" s="59" t="s">
        <v>82</v>
      </c>
      <c r="E109" s="59"/>
      <c r="F109" s="27">
        <v>150000</v>
      </c>
      <c r="G109" s="27">
        <v>150000</v>
      </c>
    </row>
    <row r="110" spans="1:7" ht="15">
      <c r="A110" s="21">
        <v>10</v>
      </c>
      <c r="B110" s="63" t="s">
        <v>35</v>
      </c>
      <c r="C110" s="59"/>
      <c r="D110" s="59"/>
      <c r="E110" s="59"/>
      <c r="F110" s="39"/>
      <c r="G110" s="39"/>
    </row>
    <row r="111" spans="1:7" ht="89.25">
      <c r="A111" s="21"/>
      <c r="B111" s="64" t="s">
        <v>176</v>
      </c>
      <c r="C111" s="59" t="s">
        <v>144</v>
      </c>
      <c r="D111" s="62" t="s">
        <v>177</v>
      </c>
      <c r="E111" s="59"/>
      <c r="F111" s="39">
        <v>1143.2</v>
      </c>
      <c r="G111" s="39">
        <v>1143.2</v>
      </c>
    </row>
    <row r="112" spans="1:7" ht="15">
      <c r="A112" s="21">
        <v>11</v>
      </c>
      <c r="B112" s="63" t="s">
        <v>36</v>
      </c>
      <c r="C112" s="59"/>
      <c r="D112" s="59"/>
      <c r="E112" s="59"/>
      <c r="F112" s="39"/>
      <c r="G112" s="39"/>
    </row>
    <row r="113" spans="1:7" ht="76.5">
      <c r="A113" s="21"/>
      <c r="B113" s="64" t="s">
        <v>145</v>
      </c>
      <c r="C113" s="59" t="s">
        <v>73</v>
      </c>
      <c r="D113" s="59" t="s">
        <v>72</v>
      </c>
      <c r="E113" s="59"/>
      <c r="F113" s="42">
        <v>131.21</v>
      </c>
      <c r="G113" s="42">
        <v>131.21</v>
      </c>
    </row>
    <row r="114" spans="1:7" ht="15">
      <c r="A114" s="21">
        <v>12</v>
      </c>
      <c r="B114" s="63" t="s">
        <v>37</v>
      </c>
      <c r="C114" s="21"/>
      <c r="D114" s="21"/>
      <c r="E114" s="21"/>
      <c r="F114" s="65"/>
      <c r="G114" s="65"/>
    </row>
    <row r="115" spans="1:7" ht="51">
      <c r="A115" s="21"/>
      <c r="B115" s="64" t="s">
        <v>146</v>
      </c>
      <c r="C115" s="59" t="s">
        <v>74</v>
      </c>
      <c r="D115" s="59" t="s">
        <v>72</v>
      </c>
      <c r="E115" s="59"/>
      <c r="F115" s="39">
        <v>100</v>
      </c>
      <c r="G115" s="39">
        <v>100</v>
      </c>
    </row>
    <row r="116" spans="1:7" ht="15">
      <c r="A116" s="21">
        <v>13</v>
      </c>
      <c r="B116" s="63" t="s">
        <v>34</v>
      </c>
      <c r="C116" s="21"/>
      <c r="D116" s="21"/>
      <c r="E116" s="21"/>
      <c r="F116" s="65"/>
      <c r="G116" s="65"/>
    </row>
    <row r="117" spans="1:7" ht="51">
      <c r="A117" s="21"/>
      <c r="B117" s="68" t="s">
        <v>178</v>
      </c>
      <c r="C117" s="59" t="s">
        <v>73</v>
      </c>
      <c r="D117" s="59" t="s">
        <v>82</v>
      </c>
      <c r="E117" s="59"/>
      <c r="F117" s="27">
        <v>180000</v>
      </c>
      <c r="G117" s="27">
        <v>180000</v>
      </c>
    </row>
    <row r="118" spans="1:7" ht="15">
      <c r="A118" s="21">
        <v>14</v>
      </c>
      <c r="B118" s="63" t="s">
        <v>35</v>
      </c>
      <c r="C118" s="59"/>
      <c r="D118" s="59"/>
      <c r="E118" s="59"/>
      <c r="F118" s="39"/>
      <c r="G118" s="39"/>
    </row>
    <row r="119" spans="1:7" ht="89.25">
      <c r="A119" s="21"/>
      <c r="B119" s="64" t="s">
        <v>179</v>
      </c>
      <c r="C119" s="59" t="s">
        <v>144</v>
      </c>
      <c r="D119" s="62" t="s">
        <v>177</v>
      </c>
      <c r="E119" s="59"/>
      <c r="F119" s="39">
        <v>797.6</v>
      </c>
      <c r="G119" s="39">
        <v>797.6</v>
      </c>
    </row>
    <row r="120" spans="1:7" ht="15">
      <c r="A120" s="21">
        <v>15</v>
      </c>
      <c r="B120" s="63" t="s">
        <v>36</v>
      </c>
      <c r="C120" s="59"/>
      <c r="D120" s="59"/>
      <c r="E120" s="59"/>
      <c r="F120" s="39"/>
      <c r="G120" s="39"/>
    </row>
    <row r="121" spans="1:7" ht="76.5">
      <c r="A121" s="21"/>
      <c r="B121" s="64" t="s">
        <v>180</v>
      </c>
      <c r="C121" s="59" t="s">
        <v>73</v>
      </c>
      <c r="D121" s="59" t="s">
        <v>72</v>
      </c>
      <c r="E121" s="59"/>
      <c r="F121" s="42">
        <v>225.68</v>
      </c>
      <c r="G121" s="42">
        <v>225.68</v>
      </c>
    </row>
    <row r="122" spans="1:7" ht="15">
      <c r="A122" s="21">
        <v>16</v>
      </c>
      <c r="B122" s="63" t="s">
        <v>37</v>
      </c>
      <c r="C122" s="21"/>
      <c r="D122" s="21"/>
      <c r="E122" s="21"/>
      <c r="F122" s="65"/>
      <c r="G122" s="65"/>
    </row>
    <row r="123" spans="1:7" ht="51">
      <c r="A123" s="21"/>
      <c r="B123" s="64" t="s">
        <v>181</v>
      </c>
      <c r="C123" s="59" t="s">
        <v>74</v>
      </c>
      <c r="D123" s="59" t="s">
        <v>72</v>
      </c>
      <c r="E123" s="59"/>
      <c r="F123" s="39">
        <v>100</v>
      </c>
      <c r="G123" s="39">
        <v>100</v>
      </c>
    </row>
    <row r="124" spans="1:7" ht="15">
      <c r="A124" s="21">
        <v>17</v>
      </c>
      <c r="B124" s="63" t="s">
        <v>34</v>
      </c>
      <c r="C124" s="21"/>
      <c r="D124" s="21"/>
      <c r="E124" s="21"/>
      <c r="F124" s="65"/>
      <c r="G124" s="65"/>
    </row>
    <row r="125" spans="1:7" ht="51">
      <c r="A125" s="21"/>
      <c r="B125" s="64" t="s">
        <v>148</v>
      </c>
      <c r="C125" s="59" t="s">
        <v>73</v>
      </c>
      <c r="D125" s="62" t="s">
        <v>82</v>
      </c>
      <c r="E125" s="59"/>
      <c r="F125" s="27">
        <v>400000</v>
      </c>
      <c r="G125" s="27">
        <v>400000</v>
      </c>
    </row>
    <row r="126" spans="1:7" ht="15">
      <c r="A126" s="21">
        <v>18</v>
      </c>
      <c r="B126" s="63" t="s">
        <v>35</v>
      </c>
      <c r="C126" s="59"/>
      <c r="D126" s="59"/>
      <c r="E126" s="59"/>
      <c r="F126" s="39"/>
      <c r="G126" s="39"/>
    </row>
    <row r="127" spans="1:7" ht="78.75" customHeight="1">
      <c r="A127" s="21"/>
      <c r="B127" s="64" t="s">
        <v>182</v>
      </c>
      <c r="C127" s="59" t="s">
        <v>144</v>
      </c>
      <c r="D127" s="62" t="s">
        <v>177</v>
      </c>
      <c r="E127" s="59"/>
      <c r="F127" s="39">
        <v>192.7</v>
      </c>
      <c r="G127" s="39">
        <v>192.7</v>
      </c>
    </row>
    <row r="128" spans="1:7" ht="15">
      <c r="A128" s="21">
        <v>19</v>
      </c>
      <c r="B128" s="63" t="s">
        <v>36</v>
      </c>
      <c r="C128" s="59"/>
      <c r="D128" s="59"/>
      <c r="E128" s="59"/>
      <c r="F128" s="39"/>
      <c r="G128" s="39"/>
    </row>
    <row r="129" spans="1:7" ht="76.5">
      <c r="A129" s="21"/>
      <c r="B129" s="64" t="s">
        <v>149</v>
      </c>
      <c r="C129" s="59" t="s">
        <v>73</v>
      </c>
      <c r="D129" s="59" t="s">
        <v>72</v>
      </c>
      <c r="E129" s="59"/>
      <c r="F129" s="39">
        <v>2075.76</v>
      </c>
      <c r="G129" s="39">
        <v>2075.8</v>
      </c>
    </row>
    <row r="130" spans="1:7" ht="15">
      <c r="A130" s="21">
        <v>20</v>
      </c>
      <c r="B130" s="63" t="s">
        <v>37</v>
      </c>
      <c r="C130" s="21"/>
      <c r="D130" s="21"/>
      <c r="E130" s="21"/>
      <c r="F130" s="65"/>
      <c r="G130" s="65"/>
    </row>
    <row r="131" spans="1:7" ht="51">
      <c r="A131" s="21"/>
      <c r="B131" s="64" t="s">
        <v>150</v>
      </c>
      <c r="C131" s="59" t="s">
        <v>74</v>
      </c>
      <c r="D131" s="59" t="s">
        <v>72</v>
      </c>
      <c r="E131" s="59"/>
      <c r="F131" s="39">
        <v>100</v>
      </c>
      <c r="G131" s="39">
        <v>100</v>
      </c>
    </row>
    <row r="132" ht="15.75">
      <c r="A132" s="3"/>
    </row>
    <row r="133" ht="15.75">
      <c r="A133" s="3"/>
    </row>
    <row r="134" spans="1:4" ht="15.75">
      <c r="A134" s="74"/>
      <c r="B134" s="74"/>
      <c r="C134" s="74"/>
      <c r="D134" s="1"/>
    </row>
    <row r="135" spans="1:7" ht="15.75">
      <c r="A135" s="74" t="s">
        <v>151</v>
      </c>
      <c r="B135" s="74"/>
      <c r="C135" s="74"/>
      <c r="D135" s="11"/>
      <c r="E135" s="10"/>
      <c r="F135" s="81" t="s">
        <v>75</v>
      </c>
      <c r="G135" s="81"/>
    </row>
    <row r="136" spans="1:7" ht="15.75">
      <c r="A136" s="5"/>
      <c r="B136" s="2"/>
      <c r="D136" s="6" t="s">
        <v>38</v>
      </c>
      <c r="F136" s="82" t="s">
        <v>39</v>
      </c>
      <c r="G136" s="82"/>
    </row>
    <row r="137" spans="1:4" ht="15.75">
      <c r="A137" s="76" t="s">
        <v>40</v>
      </c>
      <c r="B137" s="76"/>
      <c r="C137" s="2"/>
      <c r="D137" s="2"/>
    </row>
    <row r="138" spans="1:7" ht="34.5" customHeight="1">
      <c r="A138" s="76" t="s">
        <v>185</v>
      </c>
      <c r="B138" s="76"/>
      <c r="C138" s="107"/>
      <c r="D138" s="11"/>
      <c r="E138" s="10"/>
      <c r="F138" s="81" t="s">
        <v>186</v>
      </c>
      <c r="G138" s="81"/>
    </row>
    <row r="139" spans="1:7" ht="15.75">
      <c r="A139" s="1"/>
      <c r="B139" s="2"/>
      <c r="C139" s="2"/>
      <c r="D139" s="6" t="s">
        <v>38</v>
      </c>
      <c r="F139" s="82" t="s">
        <v>39</v>
      </c>
      <c r="G139" s="82"/>
    </row>
  </sheetData>
  <sheetProtection/>
  <mergeCells count="42">
    <mergeCell ref="F135:G135"/>
    <mergeCell ref="F136:G136"/>
    <mergeCell ref="A134:C134"/>
    <mergeCell ref="A135:C135"/>
    <mergeCell ref="F138:G138"/>
    <mergeCell ref="F139:G139"/>
    <mergeCell ref="A137:B137"/>
    <mergeCell ref="A138:C138"/>
    <mergeCell ref="B54:G54"/>
    <mergeCell ref="B65:G65"/>
    <mergeCell ref="D24:G24"/>
    <mergeCell ref="D25:G25"/>
    <mergeCell ref="D27:G27"/>
    <mergeCell ref="D26:G26"/>
    <mergeCell ref="B28:G28"/>
    <mergeCell ref="B29:G29"/>
    <mergeCell ref="E8:G8"/>
    <mergeCell ref="E9:G9"/>
    <mergeCell ref="E10:G10"/>
    <mergeCell ref="E13:G13"/>
    <mergeCell ref="E14:G14"/>
    <mergeCell ref="E15:G15"/>
    <mergeCell ref="E11:G11"/>
    <mergeCell ref="A54:A55"/>
    <mergeCell ref="B31:D31"/>
    <mergeCell ref="A40:A41"/>
    <mergeCell ref="A51:B51"/>
    <mergeCell ref="B30:G30"/>
    <mergeCell ref="B34:G34"/>
    <mergeCell ref="B35:G35"/>
    <mergeCell ref="B36:G36"/>
    <mergeCell ref="B37:G37"/>
    <mergeCell ref="B40:G40"/>
    <mergeCell ref="A22:A23"/>
    <mergeCell ref="C22:C23"/>
    <mergeCell ref="A24:A25"/>
    <mergeCell ref="C24:C25"/>
    <mergeCell ref="A26:A27"/>
    <mergeCell ref="A18:G18"/>
    <mergeCell ref="A19:G19"/>
    <mergeCell ref="D23:G23"/>
    <mergeCell ref="D22:G22"/>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28"/>
  <sheetViews>
    <sheetView view="pageBreakPreview" zoomScale="90" zoomScaleNormal="90" zoomScaleSheetLayoutView="90" zoomScalePageLayoutView="80" workbookViewId="0" topLeftCell="A91">
      <selection activeCell="B101" sqref="B101"/>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62</v>
      </c>
      <c r="L2" s="4"/>
      <c r="M2" s="4"/>
    </row>
    <row r="3" spans="1:13" ht="15">
      <c r="A3" s="4"/>
      <c r="B3" s="4"/>
      <c r="C3" s="4"/>
      <c r="D3" s="4"/>
      <c r="E3" s="4"/>
      <c r="F3" s="4"/>
      <c r="G3" s="4"/>
      <c r="H3" s="4"/>
      <c r="I3" s="4"/>
      <c r="J3" s="4"/>
      <c r="K3" s="4" t="s">
        <v>63</v>
      </c>
      <c r="L3" s="4"/>
      <c r="M3" s="4"/>
    </row>
    <row r="4" spans="1:13" ht="15">
      <c r="A4" s="4"/>
      <c r="B4" s="4"/>
      <c r="C4" s="4"/>
      <c r="D4" s="4"/>
      <c r="E4" s="4"/>
      <c r="F4" s="4"/>
      <c r="G4" s="4"/>
      <c r="H4" s="4"/>
      <c r="I4" s="4"/>
      <c r="J4" s="4"/>
      <c r="K4" s="4" t="s">
        <v>64</v>
      </c>
      <c r="L4" s="4"/>
      <c r="M4" s="4"/>
    </row>
    <row r="5" spans="1:13" ht="15">
      <c r="A5" s="4"/>
      <c r="B5" s="4"/>
      <c r="C5" s="4"/>
      <c r="D5" s="4"/>
      <c r="E5" s="4"/>
      <c r="F5" s="4"/>
      <c r="G5" s="4"/>
      <c r="H5" s="4"/>
      <c r="I5" s="4"/>
      <c r="J5" s="4"/>
      <c r="K5" s="4" t="s">
        <v>65</v>
      </c>
      <c r="L5" s="4"/>
      <c r="M5" s="4"/>
    </row>
    <row r="6" spans="1:13" ht="15">
      <c r="A6" s="4"/>
      <c r="B6" s="4"/>
      <c r="C6" s="4"/>
      <c r="D6" s="4"/>
      <c r="E6" s="4"/>
      <c r="F6" s="4"/>
      <c r="G6" s="4"/>
      <c r="H6" s="4"/>
      <c r="I6" s="4"/>
      <c r="J6" s="4"/>
      <c r="K6" s="4"/>
      <c r="L6" s="4"/>
      <c r="M6" s="4"/>
    </row>
    <row r="7" spans="1:13" ht="15.75">
      <c r="A7" s="71" t="s">
        <v>44</v>
      </c>
      <c r="B7" s="71"/>
      <c r="C7" s="71"/>
      <c r="D7" s="71"/>
      <c r="E7" s="71"/>
      <c r="F7" s="71"/>
      <c r="G7" s="71"/>
      <c r="H7" s="71"/>
      <c r="I7" s="71"/>
      <c r="J7" s="71"/>
      <c r="K7" s="71"/>
      <c r="L7" s="71"/>
      <c r="M7" s="71"/>
    </row>
    <row r="8" spans="1:13" ht="15.75">
      <c r="A8" s="71" t="s">
        <v>66</v>
      </c>
      <c r="B8" s="71"/>
      <c r="C8" s="71"/>
      <c r="D8" s="71"/>
      <c r="E8" s="71"/>
      <c r="F8" s="71"/>
      <c r="G8" s="71"/>
      <c r="H8" s="71"/>
      <c r="I8" s="71"/>
      <c r="J8" s="71"/>
      <c r="K8" s="71"/>
      <c r="L8" s="71"/>
      <c r="M8" s="71"/>
    </row>
    <row r="9" spans="1:13" ht="15.75">
      <c r="A9" s="70" t="s">
        <v>6</v>
      </c>
      <c r="B9" s="15">
        <v>1000000</v>
      </c>
      <c r="C9" s="16"/>
      <c r="D9" s="4"/>
      <c r="E9" s="96" t="s">
        <v>67</v>
      </c>
      <c r="F9" s="96"/>
      <c r="G9" s="96"/>
      <c r="H9" s="96"/>
      <c r="I9" s="96"/>
      <c r="J9" s="96"/>
      <c r="K9" s="96"/>
      <c r="L9" s="96"/>
      <c r="M9" s="96"/>
    </row>
    <row r="10" spans="1:13" ht="15" customHeight="1">
      <c r="A10" s="70"/>
      <c r="B10" s="14" t="s">
        <v>7</v>
      </c>
      <c r="C10" s="16"/>
      <c r="D10" s="4"/>
      <c r="E10" s="72" t="s">
        <v>42</v>
      </c>
      <c r="F10" s="72"/>
      <c r="G10" s="72"/>
      <c r="H10" s="72"/>
      <c r="I10" s="72"/>
      <c r="J10" s="72"/>
      <c r="K10" s="72"/>
      <c r="L10" s="72"/>
      <c r="M10" s="72"/>
    </row>
    <row r="11" spans="1:13" ht="15.75">
      <c r="A11" s="70" t="s">
        <v>8</v>
      </c>
      <c r="B11" s="15">
        <v>1010000</v>
      </c>
      <c r="C11" s="16"/>
      <c r="D11" s="4"/>
      <c r="E11" s="96" t="s">
        <v>68</v>
      </c>
      <c r="F11" s="96"/>
      <c r="G11" s="96"/>
      <c r="H11" s="96"/>
      <c r="I11" s="96"/>
      <c r="J11" s="96"/>
      <c r="K11" s="96"/>
      <c r="L11" s="96"/>
      <c r="M11" s="96"/>
    </row>
    <row r="12" spans="1:13" ht="15" customHeight="1">
      <c r="A12" s="70"/>
      <c r="B12" s="14" t="s">
        <v>7</v>
      </c>
      <c r="C12" s="16"/>
      <c r="D12" s="4"/>
      <c r="E12" s="97" t="s">
        <v>41</v>
      </c>
      <c r="F12" s="97"/>
      <c r="G12" s="97"/>
      <c r="H12" s="97"/>
      <c r="I12" s="97"/>
      <c r="J12" s="97"/>
      <c r="K12" s="97"/>
      <c r="L12" s="97"/>
      <c r="M12" s="97"/>
    </row>
    <row r="13" spans="1:13" ht="15.75">
      <c r="A13" s="70" t="s">
        <v>9</v>
      </c>
      <c r="B13" s="29">
        <v>1014060</v>
      </c>
      <c r="C13" s="30" t="s">
        <v>88</v>
      </c>
      <c r="D13" s="4"/>
      <c r="E13" s="96" t="s">
        <v>89</v>
      </c>
      <c r="F13" s="96"/>
      <c r="G13" s="96"/>
      <c r="H13" s="96"/>
      <c r="I13" s="96"/>
      <c r="J13" s="96"/>
      <c r="K13" s="96"/>
      <c r="L13" s="96"/>
      <c r="M13" s="96"/>
    </row>
    <row r="14" spans="1:13" ht="15" customHeight="1">
      <c r="A14" s="70"/>
      <c r="B14" s="7" t="s">
        <v>7</v>
      </c>
      <c r="C14" s="7" t="s">
        <v>10</v>
      </c>
      <c r="D14" s="4"/>
      <c r="E14" s="72" t="s">
        <v>43</v>
      </c>
      <c r="F14" s="72"/>
      <c r="G14" s="72"/>
      <c r="H14" s="72"/>
      <c r="I14" s="72"/>
      <c r="J14" s="72"/>
      <c r="K14" s="72"/>
      <c r="L14" s="72"/>
      <c r="M14" s="72"/>
    </row>
    <row r="15" spans="1:13" ht="15.75">
      <c r="A15" s="70" t="s">
        <v>11</v>
      </c>
      <c r="B15" s="74" t="s">
        <v>69</v>
      </c>
      <c r="C15" s="74"/>
      <c r="D15" s="74"/>
      <c r="E15" s="87"/>
      <c r="F15" s="87"/>
      <c r="G15" s="87"/>
      <c r="H15" s="87"/>
      <c r="I15" s="87"/>
      <c r="J15" s="87"/>
      <c r="K15" s="87"/>
      <c r="L15" s="87"/>
      <c r="M15" s="87"/>
    </row>
    <row r="16" spans="1:13" ht="15.75">
      <c r="A16" s="70"/>
      <c r="B16" s="74" t="s">
        <v>20</v>
      </c>
      <c r="C16" s="74"/>
      <c r="D16" s="74"/>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77" t="s">
        <v>45</v>
      </c>
      <c r="C18" s="77"/>
      <c r="D18" s="77"/>
      <c r="E18" s="77" t="s">
        <v>46</v>
      </c>
      <c r="F18" s="77"/>
      <c r="G18" s="77"/>
      <c r="H18" s="77" t="s">
        <v>47</v>
      </c>
      <c r="I18" s="77"/>
      <c r="J18" s="77"/>
      <c r="K18" s="4"/>
      <c r="L18" s="4"/>
      <c r="M18" s="4"/>
    </row>
    <row r="19" spans="1:13" ht="31.5">
      <c r="A19" s="4"/>
      <c r="B19" s="17" t="s">
        <v>48</v>
      </c>
      <c r="C19" s="17" t="s">
        <v>49</v>
      </c>
      <c r="D19" s="17" t="s">
        <v>50</v>
      </c>
      <c r="E19" s="17" t="s">
        <v>48</v>
      </c>
      <c r="F19" s="17" t="s">
        <v>49</v>
      </c>
      <c r="G19" s="17" t="s">
        <v>50</v>
      </c>
      <c r="H19" s="17" t="s">
        <v>48</v>
      </c>
      <c r="I19" s="17" t="s">
        <v>49</v>
      </c>
      <c r="J19" s="17" t="s">
        <v>50</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75">
      <c r="A21" s="4"/>
      <c r="B21" s="17">
        <v>3693763</v>
      </c>
      <c r="C21" s="17">
        <v>501363</v>
      </c>
      <c r="D21" s="17">
        <f>B21+C21</f>
        <v>4195126</v>
      </c>
      <c r="E21" s="17">
        <v>3680664.15</v>
      </c>
      <c r="F21" s="17">
        <v>497749.64</v>
      </c>
      <c r="G21" s="17">
        <f>E21+F21</f>
        <v>4178413.79</v>
      </c>
      <c r="H21" s="17">
        <f>E21-B21</f>
        <v>-13098.850000000093</v>
      </c>
      <c r="I21" s="38">
        <f>F21-C21</f>
        <v>-3613.359999999986</v>
      </c>
      <c r="J21" s="31">
        <f>H21+I21</f>
        <v>-16712.21000000008</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70" t="s">
        <v>12</v>
      </c>
      <c r="B26" s="76" t="s">
        <v>19</v>
      </c>
      <c r="C26" s="76"/>
      <c r="D26" s="76"/>
      <c r="E26" s="76"/>
      <c r="F26" s="76"/>
      <c r="G26" s="76"/>
      <c r="H26" s="76"/>
      <c r="I26" s="76"/>
      <c r="J26" s="76"/>
      <c r="K26" s="76"/>
      <c r="L26" s="76"/>
      <c r="M26" s="76"/>
    </row>
    <row r="27" spans="1:13" ht="15.75">
      <c r="A27" s="70"/>
      <c r="B27" s="16" t="s">
        <v>20</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77" t="s">
        <v>58</v>
      </c>
      <c r="B29" s="77" t="s">
        <v>57</v>
      </c>
      <c r="C29" s="77" t="s">
        <v>45</v>
      </c>
      <c r="D29" s="77"/>
      <c r="E29" s="77"/>
      <c r="F29" s="77" t="s">
        <v>46</v>
      </c>
      <c r="G29" s="77"/>
      <c r="H29" s="77"/>
      <c r="I29" s="77" t="s">
        <v>47</v>
      </c>
      <c r="J29" s="77"/>
      <c r="K29" s="77"/>
      <c r="L29" s="4"/>
      <c r="M29" s="4"/>
    </row>
    <row r="30" spans="1:13" ht="31.5">
      <c r="A30" s="77"/>
      <c r="B30" s="77"/>
      <c r="C30" s="17" t="s">
        <v>48</v>
      </c>
      <c r="D30" s="17" t="s">
        <v>49</v>
      </c>
      <c r="E30" s="17" t="s">
        <v>50</v>
      </c>
      <c r="F30" s="17" t="s">
        <v>48</v>
      </c>
      <c r="G30" s="17" t="s">
        <v>49</v>
      </c>
      <c r="H30" s="17" t="s">
        <v>50</v>
      </c>
      <c r="I30" s="17" t="s">
        <v>48</v>
      </c>
      <c r="J30" s="17" t="s">
        <v>49</v>
      </c>
      <c r="K30" s="17" t="s">
        <v>50</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90</v>
      </c>
      <c r="C32" s="20"/>
      <c r="D32" s="20"/>
      <c r="E32" s="20"/>
      <c r="F32" s="20"/>
      <c r="G32" s="20"/>
      <c r="H32" s="20"/>
      <c r="I32" s="20"/>
      <c r="J32" s="20"/>
      <c r="K32" s="20"/>
      <c r="L32" s="4"/>
      <c r="M32" s="4"/>
    </row>
    <row r="33" spans="1:13" s="24" customFormat="1" ht="15">
      <c r="A33" s="21"/>
      <c r="B33" s="22" t="s">
        <v>91</v>
      </c>
      <c r="C33" s="21"/>
      <c r="D33" s="21"/>
      <c r="E33" s="21"/>
      <c r="F33" s="21"/>
      <c r="G33" s="21"/>
      <c r="H33" s="21"/>
      <c r="I33" s="21"/>
      <c r="J33" s="21"/>
      <c r="K33" s="21"/>
      <c r="L33" s="23"/>
      <c r="M33" s="23"/>
    </row>
    <row r="34" spans="1:13" ht="102">
      <c r="A34" s="20"/>
      <c r="B34" s="19" t="s">
        <v>92</v>
      </c>
      <c r="C34" s="20">
        <v>3693763</v>
      </c>
      <c r="D34" s="20">
        <v>371363</v>
      </c>
      <c r="E34" s="20">
        <f>C34+D34</f>
        <v>4065126</v>
      </c>
      <c r="F34" s="20">
        <v>3680664.15</v>
      </c>
      <c r="G34" s="20">
        <v>367749.64</v>
      </c>
      <c r="H34" s="20">
        <f>F34+G34</f>
        <v>4048413.79</v>
      </c>
      <c r="I34" s="20">
        <f>F34-C34</f>
        <v>-13098.850000000093</v>
      </c>
      <c r="J34" s="20">
        <f>G34-D34</f>
        <v>-3613.359999999986</v>
      </c>
      <c r="K34" s="20">
        <f>I34+J34</f>
        <v>-16712.21000000008</v>
      </c>
      <c r="L34" s="4"/>
      <c r="M34" s="4"/>
    </row>
    <row r="35" spans="1:13" ht="15">
      <c r="A35" s="36"/>
      <c r="B35" s="22" t="s">
        <v>79</v>
      </c>
      <c r="C35" s="36"/>
      <c r="D35" s="36"/>
      <c r="E35" s="36"/>
      <c r="F35" s="36"/>
      <c r="G35" s="36"/>
      <c r="H35" s="36"/>
      <c r="I35" s="36"/>
      <c r="J35" s="36"/>
      <c r="K35" s="36"/>
      <c r="L35" s="4"/>
      <c r="M35" s="4"/>
    </row>
    <row r="36" spans="1:13" ht="25.5">
      <c r="A36" s="36"/>
      <c r="B36" s="19" t="s">
        <v>93</v>
      </c>
      <c r="C36" s="36"/>
      <c r="D36" s="36">
        <v>130000</v>
      </c>
      <c r="E36" s="36">
        <v>130000</v>
      </c>
      <c r="F36" s="36"/>
      <c r="G36" s="36">
        <v>130000</v>
      </c>
      <c r="H36" s="36">
        <v>130000</v>
      </c>
      <c r="I36" s="36">
        <v>0</v>
      </c>
      <c r="J36" s="36">
        <f>E36-H36</f>
        <v>0</v>
      </c>
      <c r="K36" s="36">
        <v>0</v>
      </c>
      <c r="L36" s="4"/>
      <c r="M36" s="4"/>
    </row>
    <row r="37" spans="1:13" s="24" customFormat="1" ht="15">
      <c r="A37" s="21"/>
      <c r="B37" s="22" t="s">
        <v>25</v>
      </c>
      <c r="C37" s="21">
        <f>C34+C35</f>
        <v>3693763</v>
      </c>
      <c r="D37" s="21">
        <f>D34+D36</f>
        <v>501363</v>
      </c>
      <c r="E37" s="21">
        <f aca="true" t="shared" si="0" ref="E37:K37">E34+E36</f>
        <v>4195126</v>
      </c>
      <c r="F37" s="21">
        <f t="shared" si="0"/>
        <v>3680664.15</v>
      </c>
      <c r="G37" s="21">
        <f t="shared" si="0"/>
        <v>497749.64</v>
      </c>
      <c r="H37" s="21">
        <f t="shared" si="0"/>
        <v>4178413.79</v>
      </c>
      <c r="I37" s="21">
        <f t="shared" si="0"/>
        <v>-13098.850000000093</v>
      </c>
      <c r="J37" s="21">
        <f t="shared" si="0"/>
        <v>-3613.359999999986</v>
      </c>
      <c r="K37" s="21">
        <f t="shared" si="0"/>
        <v>-16712.21000000008</v>
      </c>
      <c r="L37" s="23"/>
      <c r="M37" s="23"/>
    </row>
    <row r="38" spans="1:13" ht="36" customHeight="1">
      <c r="A38" s="95" t="s">
        <v>94</v>
      </c>
      <c r="B38" s="95"/>
      <c r="C38" s="95"/>
      <c r="D38" s="95"/>
      <c r="E38" s="95"/>
      <c r="F38" s="95"/>
      <c r="G38" s="95"/>
      <c r="H38" s="95"/>
      <c r="I38" s="95"/>
      <c r="J38" s="95"/>
      <c r="K38" s="95"/>
      <c r="L38" s="4"/>
      <c r="M38" s="4"/>
    </row>
    <row r="39" spans="1:13" ht="15.75">
      <c r="A39" s="3"/>
      <c r="B39" s="4"/>
      <c r="C39" s="4"/>
      <c r="D39" s="4"/>
      <c r="E39" s="4"/>
      <c r="F39" s="4"/>
      <c r="G39" s="4"/>
      <c r="H39" s="4"/>
      <c r="I39" s="4"/>
      <c r="J39" s="4"/>
      <c r="K39" s="4"/>
      <c r="L39" s="4"/>
      <c r="M39" s="4"/>
    </row>
    <row r="40" spans="1:13" ht="15.75">
      <c r="A40" s="3" t="s">
        <v>13</v>
      </c>
      <c r="B40" s="4" t="s">
        <v>52</v>
      </c>
      <c r="C40" s="4"/>
      <c r="D40" s="4"/>
      <c r="E40" s="4"/>
      <c r="F40" s="4"/>
      <c r="G40" s="4"/>
      <c r="H40" s="4"/>
      <c r="I40" s="4"/>
      <c r="J40" s="4"/>
      <c r="K40" s="4"/>
      <c r="L40" s="4"/>
      <c r="M40" s="4"/>
    </row>
    <row r="41" spans="1:13" ht="18.75" customHeight="1">
      <c r="A41" s="3"/>
      <c r="B41" s="4"/>
      <c r="C41" s="4"/>
      <c r="D41" s="4"/>
      <c r="E41" s="4"/>
      <c r="F41" s="4"/>
      <c r="G41" s="4"/>
      <c r="H41" s="4"/>
      <c r="I41" s="4"/>
      <c r="J41" s="4"/>
      <c r="K41" s="4"/>
      <c r="L41" s="4"/>
      <c r="M41" s="4"/>
    </row>
    <row r="42" spans="1:13" ht="15">
      <c r="A42" s="4"/>
      <c r="B42" s="79" t="s">
        <v>28</v>
      </c>
      <c r="C42" s="79" t="s">
        <v>45</v>
      </c>
      <c r="D42" s="79"/>
      <c r="E42" s="79"/>
      <c r="F42" s="79" t="s">
        <v>46</v>
      </c>
      <c r="G42" s="79"/>
      <c r="H42" s="79"/>
      <c r="I42" s="79" t="s">
        <v>47</v>
      </c>
      <c r="J42" s="79"/>
      <c r="K42" s="79"/>
      <c r="L42" s="4"/>
      <c r="M42" s="4"/>
    </row>
    <row r="43" spans="1:13" ht="25.5">
      <c r="A43" s="4"/>
      <c r="B43" s="79"/>
      <c r="C43" s="20" t="s">
        <v>48</v>
      </c>
      <c r="D43" s="20" t="s">
        <v>49</v>
      </c>
      <c r="E43" s="20" t="s">
        <v>50</v>
      </c>
      <c r="F43" s="20" t="s">
        <v>48</v>
      </c>
      <c r="G43" s="20" t="s">
        <v>49</v>
      </c>
      <c r="H43" s="20" t="s">
        <v>50</v>
      </c>
      <c r="I43" s="20" t="s">
        <v>48</v>
      </c>
      <c r="J43" s="20" t="s">
        <v>49</v>
      </c>
      <c r="K43" s="20" t="s">
        <v>50</v>
      </c>
      <c r="L43" s="4"/>
      <c r="M43" s="4"/>
    </row>
    <row r="44" spans="1:13" ht="15.75">
      <c r="A44" s="4"/>
      <c r="B44" s="17">
        <v>1</v>
      </c>
      <c r="C44" s="17">
        <v>2</v>
      </c>
      <c r="D44" s="17">
        <v>3</v>
      </c>
      <c r="E44" s="17">
        <v>4</v>
      </c>
      <c r="F44" s="17">
        <v>5</v>
      </c>
      <c r="G44" s="17">
        <v>6</v>
      </c>
      <c r="H44" s="17">
        <v>7</v>
      </c>
      <c r="I44" s="17">
        <v>8</v>
      </c>
      <c r="J44" s="17">
        <v>9</v>
      </c>
      <c r="K44" s="17">
        <v>10</v>
      </c>
      <c r="L44" s="4"/>
      <c r="M44" s="4"/>
    </row>
    <row r="45" spans="1:13" ht="41.25" customHeight="1">
      <c r="A45" s="4"/>
      <c r="B45" s="9"/>
      <c r="C45" s="17"/>
      <c r="D45" s="17"/>
      <c r="E45" s="17"/>
      <c r="F45" s="17"/>
      <c r="G45" s="17"/>
      <c r="H45" s="17"/>
      <c r="I45" s="17"/>
      <c r="J45" s="17"/>
      <c r="K45" s="17"/>
      <c r="L45" s="4"/>
      <c r="M45" s="4"/>
    </row>
    <row r="46" spans="1:13" ht="15.75">
      <c r="A46" s="4"/>
      <c r="B46" s="9"/>
      <c r="C46" s="17"/>
      <c r="D46" s="17"/>
      <c r="E46" s="17"/>
      <c r="F46" s="17"/>
      <c r="G46" s="17"/>
      <c r="H46" s="17"/>
      <c r="I46" s="17"/>
      <c r="J46" s="17"/>
      <c r="K46" s="17"/>
      <c r="L46" s="4"/>
      <c r="M46" s="4"/>
    </row>
    <row r="47" spans="1:13" ht="15.75">
      <c r="A47" s="4"/>
      <c r="B47" s="9" t="s">
        <v>25</v>
      </c>
      <c r="C47" s="17"/>
      <c r="D47" s="17"/>
      <c r="E47" s="17"/>
      <c r="F47" s="17"/>
      <c r="G47" s="17"/>
      <c r="H47" s="17"/>
      <c r="I47" s="17"/>
      <c r="J47" s="17"/>
      <c r="K47" s="17"/>
      <c r="L47" s="4"/>
      <c r="M47" s="4"/>
    </row>
    <row r="48" spans="1:13" ht="15.75">
      <c r="A48" s="4"/>
      <c r="B48" s="77" t="s">
        <v>51</v>
      </c>
      <c r="C48" s="77"/>
      <c r="D48" s="77"/>
      <c r="E48" s="77"/>
      <c r="F48" s="77"/>
      <c r="G48" s="77"/>
      <c r="H48" s="77"/>
      <c r="I48" s="77"/>
      <c r="J48" s="77"/>
      <c r="K48" s="77"/>
      <c r="L48" s="4"/>
      <c r="M48" s="4"/>
    </row>
    <row r="49" spans="1:13" ht="15.75">
      <c r="A49" s="3"/>
      <c r="B49" s="4"/>
      <c r="C49" s="4"/>
      <c r="D49" s="4"/>
      <c r="E49" s="4"/>
      <c r="F49" s="4"/>
      <c r="G49" s="4"/>
      <c r="H49" s="4"/>
      <c r="I49" s="4"/>
      <c r="J49" s="4"/>
      <c r="K49" s="4"/>
      <c r="L49" s="4"/>
      <c r="M49" s="4"/>
    </row>
    <row r="50" spans="1:13" ht="15.75">
      <c r="A50" s="13" t="s">
        <v>14</v>
      </c>
      <c r="B50" s="76" t="s">
        <v>53</v>
      </c>
      <c r="C50" s="76"/>
      <c r="D50" s="76"/>
      <c r="E50" s="76"/>
      <c r="F50" s="76"/>
      <c r="G50" s="76"/>
      <c r="H50" s="76"/>
      <c r="I50" s="76"/>
      <c r="J50" s="76"/>
      <c r="K50" s="76"/>
      <c r="L50" s="76"/>
      <c r="M50" s="76"/>
    </row>
    <row r="51" spans="1:13" ht="15.75">
      <c r="A51" s="3"/>
      <c r="B51" s="4"/>
      <c r="C51" s="4"/>
      <c r="D51" s="4"/>
      <c r="E51" s="4"/>
      <c r="F51" s="4"/>
      <c r="G51" s="4"/>
      <c r="H51" s="4"/>
      <c r="I51" s="4"/>
      <c r="J51" s="4"/>
      <c r="K51" s="4"/>
      <c r="L51" s="4"/>
      <c r="M51" s="4"/>
    </row>
    <row r="52" spans="1:13" ht="15">
      <c r="A52" s="77" t="s">
        <v>59</v>
      </c>
      <c r="B52" s="77" t="s">
        <v>54</v>
      </c>
      <c r="C52" s="77" t="s">
        <v>32</v>
      </c>
      <c r="D52" s="77" t="s">
        <v>33</v>
      </c>
      <c r="E52" s="77" t="s">
        <v>45</v>
      </c>
      <c r="F52" s="77"/>
      <c r="G52" s="77"/>
      <c r="H52" s="77" t="s">
        <v>55</v>
      </c>
      <c r="I52" s="77"/>
      <c r="J52" s="77"/>
      <c r="K52" s="77" t="s">
        <v>47</v>
      </c>
      <c r="L52" s="77"/>
      <c r="M52" s="77"/>
    </row>
    <row r="53" spans="1:13" ht="15">
      <c r="A53" s="77"/>
      <c r="B53" s="77"/>
      <c r="C53" s="77"/>
      <c r="D53" s="77"/>
      <c r="E53" s="77"/>
      <c r="F53" s="77"/>
      <c r="G53" s="77"/>
      <c r="H53" s="77"/>
      <c r="I53" s="77"/>
      <c r="J53" s="77"/>
      <c r="K53" s="77"/>
      <c r="L53" s="77"/>
      <c r="M53" s="77"/>
    </row>
    <row r="54" spans="1:13" ht="31.5" customHeight="1">
      <c r="A54" s="77"/>
      <c r="B54" s="77"/>
      <c r="C54" s="77"/>
      <c r="D54" s="77"/>
      <c r="E54" s="17" t="s">
        <v>48</v>
      </c>
      <c r="F54" s="17" t="s">
        <v>49</v>
      </c>
      <c r="G54" s="17" t="s">
        <v>50</v>
      </c>
      <c r="H54" s="17" t="s">
        <v>48</v>
      </c>
      <c r="I54" s="17" t="s">
        <v>49</v>
      </c>
      <c r="J54" s="17" t="s">
        <v>50</v>
      </c>
      <c r="K54" s="17" t="s">
        <v>48</v>
      </c>
      <c r="L54" s="17" t="s">
        <v>49</v>
      </c>
      <c r="M54" s="17" t="s">
        <v>50</v>
      </c>
    </row>
    <row r="55" spans="1:13" ht="15.75" customHeight="1">
      <c r="A55" s="17">
        <v>1</v>
      </c>
      <c r="B55" s="17">
        <v>2</v>
      </c>
      <c r="C55" s="17">
        <v>3</v>
      </c>
      <c r="D55" s="17">
        <v>4</v>
      </c>
      <c r="E55" s="17">
        <v>5</v>
      </c>
      <c r="F55" s="17">
        <v>6</v>
      </c>
      <c r="G55" s="17">
        <v>7</v>
      </c>
      <c r="H55" s="17">
        <v>8</v>
      </c>
      <c r="I55" s="17">
        <v>9</v>
      </c>
      <c r="J55" s="17">
        <v>10</v>
      </c>
      <c r="K55" s="17">
        <v>11</v>
      </c>
      <c r="L55" s="17">
        <v>12</v>
      </c>
      <c r="M55" s="17">
        <v>13</v>
      </c>
    </row>
    <row r="56" spans="1:13" ht="15">
      <c r="A56" s="20"/>
      <c r="B56" s="21" t="s">
        <v>95</v>
      </c>
      <c r="C56" s="20"/>
      <c r="D56" s="20"/>
      <c r="E56" s="20"/>
      <c r="F56" s="20"/>
      <c r="G56" s="20"/>
      <c r="H56" s="20"/>
      <c r="I56" s="20"/>
      <c r="J56" s="20"/>
      <c r="K56" s="20"/>
      <c r="L56" s="20"/>
      <c r="M56" s="20"/>
    </row>
    <row r="57" spans="1:13" ht="103.5" customHeight="1">
      <c r="A57" s="20"/>
      <c r="B57" s="19" t="s">
        <v>92</v>
      </c>
      <c r="C57" s="20"/>
      <c r="D57" s="20"/>
      <c r="E57" s="20"/>
      <c r="F57" s="20"/>
      <c r="G57" s="20"/>
      <c r="H57" s="20"/>
      <c r="I57" s="20"/>
      <c r="J57" s="20"/>
      <c r="K57" s="20"/>
      <c r="L57" s="20"/>
      <c r="M57" s="20"/>
    </row>
    <row r="58" spans="1:13" ht="15">
      <c r="A58" s="20">
        <v>1</v>
      </c>
      <c r="B58" s="22" t="s">
        <v>34</v>
      </c>
      <c r="C58" s="19"/>
      <c r="D58" s="19"/>
      <c r="E58" s="20"/>
      <c r="F58" s="20"/>
      <c r="G58" s="20"/>
      <c r="H58" s="20"/>
      <c r="I58" s="20"/>
      <c r="J58" s="20"/>
      <c r="K58" s="20"/>
      <c r="L58" s="20"/>
      <c r="M58" s="20"/>
    </row>
    <row r="59" spans="1:13" ht="15">
      <c r="A59" s="20"/>
      <c r="B59" s="25" t="s">
        <v>56</v>
      </c>
      <c r="C59" s="19"/>
      <c r="D59" s="19"/>
      <c r="E59" s="20"/>
      <c r="F59" s="20"/>
      <c r="G59" s="20"/>
      <c r="H59" s="20"/>
      <c r="I59" s="20"/>
      <c r="J59" s="20"/>
      <c r="K59" s="20"/>
      <c r="L59" s="20"/>
      <c r="M59" s="20"/>
    </row>
    <row r="60" spans="1:13" ht="27.75" customHeight="1">
      <c r="A60" s="20"/>
      <c r="B60" s="19" t="s">
        <v>96</v>
      </c>
      <c r="C60" s="19" t="s">
        <v>70</v>
      </c>
      <c r="D60" s="19" t="s">
        <v>78</v>
      </c>
      <c r="E60" s="20">
        <v>1</v>
      </c>
      <c r="F60" s="20"/>
      <c r="G60" s="20">
        <v>1</v>
      </c>
      <c r="H60" s="20">
        <v>1</v>
      </c>
      <c r="I60" s="20"/>
      <c r="J60" s="20">
        <v>1</v>
      </c>
      <c r="K60" s="20">
        <v>0</v>
      </c>
      <c r="L60" s="20"/>
      <c r="M60" s="20">
        <v>0</v>
      </c>
    </row>
    <row r="61" spans="1:13" ht="15.75" customHeight="1">
      <c r="A61" s="41"/>
      <c r="B61" s="19" t="s">
        <v>97</v>
      </c>
      <c r="C61" s="19" t="s">
        <v>70</v>
      </c>
      <c r="D61" s="19" t="s">
        <v>78</v>
      </c>
      <c r="E61" s="41">
        <v>1</v>
      </c>
      <c r="F61" s="41"/>
      <c r="G61" s="41">
        <v>1</v>
      </c>
      <c r="H61" s="41">
        <v>1</v>
      </c>
      <c r="I61" s="41"/>
      <c r="J61" s="41">
        <v>1</v>
      </c>
      <c r="K61" s="41">
        <v>0</v>
      </c>
      <c r="L61" s="41"/>
      <c r="M61" s="41">
        <v>0</v>
      </c>
    </row>
    <row r="62" spans="1:13" ht="15" customHeight="1">
      <c r="A62" s="88" t="s">
        <v>71</v>
      </c>
      <c r="B62" s="89"/>
      <c r="C62" s="89"/>
      <c r="D62" s="89"/>
      <c r="E62" s="89"/>
      <c r="F62" s="89"/>
      <c r="G62" s="89"/>
      <c r="H62" s="89"/>
      <c r="I62" s="89"/>
      <c r="J62" s="89"/>
      <c r="K62" s="89"/>
      <c r="L62" s="89"/>
      <c r="M62" s="90"/>
    </row>
    <row r="63" spans="1:13" ht="39" customHeight="1">
      <c r="A63" s="32"/>
      <c r="B63" s="19" t="s">
        <v>98</v>
      </c>
      <c r="C63" s="19" t="s">
        <v>70</v>
      </c>
      <c r="D63" s="19" t="s">
        <v>78</v>
      </c>
      <c r="E63" s="32">
        <v>10</v>
      </c>
      <c r="F63" s="32"/>
      <c r="G63" s="32">
        <v>10</v>
      </c>
      <c r="H63" s="32">
        <v>10</v>
      </c>
      <c r="I63" s="32"/>
      <c r="J63" s="32">
        <v>10</v>
      </c>
      <c r="K63" s="32">
        <v>0</v>
      </c>
      <c r="L63" s="32"/>
      <c r="M63" s="32">
        <v>0</v>
      </c>
    </row>
    <row r="64" spans="1:13" ht="18" customHeight="1">
      <c r="A64" s="88" t="s">
        <v>71</v>
      </c>
      <c r="B64" s="89"/>
      <c r="C64" s="89"/>
      <c r="D64" s="89"/>
      <c r="E64" s="89"/>
      <c r="F64" s="89"/>
      <c r="G64" s="89"/>
      <c r="H64" s="89"/>
      <c r="I64" s="89"/>
      <c r="J64" s="89"/>
      <c r="K64" s="89"/>
      <c r="L64" s="89"/>
      <c r="M64" s="90"/>
    </row>
    <row r="65" spans="1:13" ht="26.25" customHeight="1">
      <c r="A65" s="32"/>
      <c r="B65" s="19" t="s">
        <v>99</v>
      </c>
      <c r="C65" s="19" t="s">
        <v>70</v>
      </c>
      <c r="D65" s="19" t="s">
        <v>78</v>
      </c>
      <c r="E65" s="32">
        <v>20</v>
      </c>
      <c r="F65" s="32"/>
      <c r="G65" s="32">
        <v>20</v>
      </c>
      <c r="H65" s="32">
        <v>20</v>
      </c>
      <c r="I65" s="32"/>
      <c r="J65" s="32">
        <v>20</v>
      </c>
      <c r="K65" s="32">
        <v>0</v>
      </c>
      <c r="L65" s="32"/>
      <c r="M65" s="32">
        <v>0</v>
      </c>
    </row>
    <row r="66" spans="1:13" ht="15">
      <c r="A66" s="88" t="s">
        <v>71</v>
      </c>
      <c r="B66" s="93"/>
      <c r="C66" s="93"/>
      <c r="D66" s="93"/>
      <c r="E66" s="93"/>
      <c r="F66" s="93"/>
      <c r="G66" s="93"/>
      <c r="H66" s="93"/>
      <c r="I66" s="93"/>
      <c r="J66" s="93"/>
      <c r="K66" s="93"/>
      <c r="L66" s="93"/>
      <c r="M66" s="94"/>
    </row>
    <row r="67" spans="1:13" ht="38.25">
      <c r="A67" s="32"/>
      <c r="B67" s="34" t="s">
        <v>100</v>
      </c>
      <c r="C67" s="34" t="s">
        <v>70</v>
      </c>
      <c r="D67" s="34" t="s">
        <v>78</v>
      </c>
      <c r="E67" s="35">
        <v>57</v>
      </c>
      <c r="F67" s="35"/>
      <c r="G67" s="35">
        <v>57</v>
      </c>
      <c r="H67" s="35">
        <v>57</v>
      </c>
      <c r="I67" s="35"/>
      <c r="J67" s="35">
        <v>57</v>
      </c>
      <c r="K67" s="35">
        <v>0</v>
      </c>
      <c r="L67" s="35"/>
      <c r="M67" s="35">
        <v>0</v>
      </c>
    </row>
    <row r="68" spans="1:13" ht="15" customHeight="1">
      <c r="A68" s="88" t="s">
        <v>71</v>
      </c>
      <c r="B68" s="89"/>
      <c r="C68" s="89"/>
      <c r="D68" s="89"/>
      <c r="E68" s="89"/>
      <c r="F68" s="89"/>
      <c r="G68" s="89"/>
      <c r="H68" s="89"/>
      <c r="I68" s="89"/>
      <c r="J68" s="89"/>
      <c r="K68" s="89"/>
      <c r="L68" s="89"/>
      <c r="M68" s="90"/>
    </row>
    <row r="69" spans="1:13" ht="23.25" customHeight="1">
      <c r="A69" s="37"/>
      <c r="B69" s="34" t="s">
        <v>101</v>
      </c>
      <c r="C69" s="34" t="s">
        <v>70</v>
      </c>
      <c r="D69" s="34" t="s">
        <v>78</v>
      </c>
      <c r="E69" s="35">
        <v>2</v>
      </c>
      <c r="F69" s="35"/>
      <c r="G69" s="35">
        <v>2</v>
      </c>
      <c r="H69" s="35">
        <v>2</v>
      </c>
      <c r="I69" s="35"/>
      <c r="J69" s="35">
        <v>2</v>
      </c>
      <c r="K69" s="35">
        <v>0</v>
      </c>
      <c r="L69" s="35"/>
      <c r="M69" s="35">
        <v>0</v>
      </c>
    </row>
    <row r="70" spans="1:13" ht="15" customHeight="1">
      <c r="A70" s="88" t="s">
        <v>71</v>
      </c>
      <c r="B70" s="89"/>
      <c r="C70" s="89"/>
      <c r="D70" s="89"/>
      <c r="E70" s="89"/>
      <c r="F70" s="89"/>
      <c r="G70" s="89"/>
      <c r="H70" s="89"/>
      <c r="I70" s="89"/>
      <c r="J70" s="89"/>
      <c r="K70" s="89"/>
      <c r="L70" s="89"/>
      <c r="M70" s="90"/>
    </row>
    <row r="71" spans="1:13" ht="26.25" customHeight="1">
      <c r="A71" s="37"/>
      <c r="B71" s="34" t="s">
        <v>102</v>
      </c>
      <c r="C71" s="34" t="s">
        <v>70</v>
      </c>
      <c r="D71" s="34" t="s">
        <v>78</v>
      </c>
      <c r="E71" s="35">
        <v>44</v>
      </c>
      <c r="F71" s="35"/>
      <c r="G71" s="35">
        <v>44</v>
      </c>
      <c r="H71" s="35">
        <v>44</v>
      </c>
      <c r="I71" s="35"/>
      <c r="J71" s="35">
        <v>44</v>
      </c>
      <c r="K71" s="35">
        <v>0</v>
      </c>
      <c r="L71" s="35"/>
      <c r="M71" s="35">
        <v>0</v>
      </c>
    </row>
    <row r="72" spans="1:13" ht="17.25" customHeight="1">
      <c r="A72" s="88" t="s">
        <v>71</v>
      </c>
      <c r="B72" s="89"/>
      <c r="C72" s="89"/>
      <c r="D72" s="89"/>
      <c r="E72" s="89"/>
      <c r="F72" s="89"/>
      <c r="G72" s="89"/>
      <c r="H72" s="89"/>
      <c r="I72" s="89"/>
      <c r="J72" s="89"/>
      <c r="K72" s="89"/>
      <c r="L72" s="89"/>
      <c r="M72" s="90"/>
    </row>
    <row r="73" spans="1:13" ht="39.75" customHeight="1">
      <c r="A73" s="37"/>
      <c r="B73" s="34" t="s">
        <v>80</v>
      </c>
      <c r="C73" s="34" t="s">
        <v>70</v>
      </c>
      <c r="D73" s="34" t="s">
        <v>78</v>
      </c>
      <c r="E73" s="35">
        <v>11</v>
      </c>
      <c r="F73" s="35"/>
      <c r="G73" s="35">
        <v>11</v>
      </c>
      <c r="H73" s="35">
        <v>11</v>
      </c>
      <c r="I73" s="35"/>
      <c r="J73" s="35">
        <v>11</v>
      </c>
      <c r="K73" s="35">
        <v>0</v>
      </c>
      <c r="L73" s="35"/>
      <c r="M73" s="35">
        <v>0</v>
      </c>
    </row>
    <row r="74" spans="1:13" ht="19.5" customHeight="1">
      <c r="A74" s="88" t="s">
        <v>71</v>
      </c>
      <c r="B74" s="89"/>
      <c r="C74" s="89"/>
      <c r="D74" s="89"/>
      <c r="E74" s="89"/>
      <c r="F74" s="89"/>
      <c r="G74" s="89"/>
      <c r="H74" s="89"/>
      <c r="I74" s="89"/>
      <c r="J74" s="89"/>
      <c r="K74" s="89"/>
      <c r="L74" s="89"/>
      <c r="M74" s="90"/>
    </row>
    <row r="75" spans="1:13" ht="39.75" customHeight="1">
      <c r="A75" s="37"/>
      <c r="B75" s="34" t="s">
        <v>103</v>
      </c>
      <c r="C75" s="34" t="s">
        <v>73</v>
      </c>
      <c r="D75" s="34" t="s">
        <v>82</v>
      </c>
      <c r="E75" s="35">
        <v>3693763</v>
      </c>
      <c r="F75" s="35"/>
      <c r="G75" s="35">
        <f>E75</f>
        <v>3693763</v>
      </c>
      <c r="H75" s="35">
        <v>3680664.15</v>
      </c>
      <c r="I75" s="35"/>
      <c r="J75" s="35">
        <f>H75</f>
        <v>3680664.15</v>
      </c>
      <c r="K75" s="35">
        <f>H75-G75</f>
        <v>-13098.850000000093</v>
      </c>
      <c r="L75" s="35"/>
      <c r="M75" s="35">
        <f>K75</f>
        <v>-13098.850000000093</v>
      </c>
    </row>
    <row r="76" spans="1:13" ht="16.5" customHeight="1">
      <c r="A76" s="88" t="s">
        <v>104</v>
      </c>
      <c r="B76" s="89"/>
      <c r="C76" s="89"/>
      <c r="D76" s="89"/>
      <c r="E76" s="89"/>
      <c r="F76" s="89"/>
      <c r="G76" s="89"/>
      <c r="H76" s="89"/>
      <c r="I76" s="89"/>
      <c r="J76" s="89"/>
      <c r="K76" s="89"/>
      <c r="L76" s="89"/>
      <c r="M76" s="90"/>
    </row>
    <row r="77" spans="1:13" ht="15">
      <c r="A77" s="20">
        <v>2</v>
      </c>
      <c r="B77" s="22" t="s">
        <v>35</v>
      </c>
      <c r="C77" s="19"/>
      <c r="D77" s="19"/>
      <c r="E77" s="37"/>
      <c r="F77" s="37"/>
      <c r="G77" s="37"/>
      <c r="H77" s="37"/>
      <c r="I77" s="37"/>
      <c r="J77" s="37"/>
      <c r="K77" s="37"/>
      <c r="L77" s="37"/>
      <c r="M77" s="37"/>
    </row>
    <row r="78" spans="1:13" ht="15">
      <c r="A78" s="20"/>
      <c r="B78" s="25" t="s">
        <v>56</v>
      </c>
      <c r="C78" s="19"/>
      <c r="D78" s="19"/>
      <c r="E78" s="37"/>
      <c r="F78" s="37"/>
      <c r="G78" s="37"/>
      <c r="H78" s="37"/>
      <c r="I78" s="37"/>
      <c r="J78" s="37"/>
      <c r="K78" s="37"/>
      <c r="L78" s="37"/>
      <c r="M78" s="37"/>
    </row>
    <row r="79" spans="1:13" ht="28.5" customHeight="1">
      <c r="A79" s="20"/>
      <c r="B79" s="19" t="s">
        <v>105</v>
      </c>
      <c r="C79" s="19" t="s">
        <v>81</v>
      </c>
      <c r="D79" s="19" t="s">
        <v>106</v>
      </c>
      <c r="E79" s="20">
        <v>106200</v>
      </c>
      <c r="F79" s="20"/>
      <c r="G79" s="20">
        <v>106200</v>
      </c>
      <c r="H79" s="20">
        <v>107298</v>
      </c>
      <c r="I79" s="20"/>
      <c r="J79" s="20">
        <v>107298</v>
      </c>
      <c r="K79" s="20">
        <f>H79-G79</f>
        <v>1098</v>
      </c>
      <c r="L79" s="20"/>
      <c r="M79" s="20">
        <v>1098</v>
      </c>
    </row>
    <row r="80" spans="1:13" ht="33.75" customHeight="1">
      <c r="A80" s="41"/>
      <c r="B80" s="19" t="s">
        <v>83</v>
      </c>
      <c r="C80" s="19" t="s">
        <v>81</v>
      </c>
      <c r="D80" s="19"/>
      <c r="E80" s="41">
        <v>0</v>
      </c>
      <c r="F80" s="41"/>
      <c r="G80" s="41">
        <v>0</v>
      </c>
      <c r="H80" s="41">
        <v>0</v>
      </c>
      <c r="I80" s="41"/>
      <c r="J80" s="41">
        <v>0</v>
      </c>
      <c r="K80" s="41">
        <v>0</v>
      </c>
      <c r="L80" s="41"/>
      <c r="M80" s="41">
        <v>0</v>
      </c>
    </row>
    <row r="81" spans="1:13" ht="30" customHeight="1">
      <c r="A81" s="41"/>
      <c r="B81" s="19" t="s">
        <v>84</v>
      </c>
      <c r="C81" s="19" t="s">
        <v>81</v>
      </c>
      <c r="D81" s="19" t="s">
        <v>106</v>
      </c>
      <c r="E81" s="41">
        <v>106200</v>
      </c>
      <c r="F81" s="41"/>
      <c r="G81" s="41">
        <v>106200</v>
      </c>
      <c r="H81" s="41">
        <v>107298</v>
      </c>
      <c r="I81" s="41"/>
      <c r="J81" s="41">
        <v>107298</v>
      </c>
      <c r="K81" s="41">
        <v>1098</v>
      </c>
      <c r="L81" s="41"/>
      <c r="M81" s="41">
        <v>1098</v>
      </c>
    </row>
    <row r="82" spans="1:13" ht="15" customHeight="1">
      <c r="A82" s="79"/>
      <c r="B82" s="79"/>
      <c r="C82" s="79"/>
      <c r="D82" s="79"/>
      <c r="E82" s="79"/>
      <c r="F82" s="79"/>
      <c r="G82" s="79"/>
      <c r="H82" s="79"/>
      <c r="I82" s="79"/>
      <c r="J82" s="79"/>
      <c r="K82" s="79"/>
      <c r="L82" s="79"/>
      <c r="M82" s="79"/>
    </row>
    <row r="83" spans="1:13" ht="63" customHeight="1">
      <c r="A83" s="20"/>
      <c r="B83" s="19" t="s">
        <v>107</v>
      </c>
      <c r="C83" s="19" t="s">
        <v>70</v>
      </c>
      <c r="D83" s="19" t="s">
        <v>108</v>
      </c>
      <c r="E83" s="20">
        <v>193</v>
      </c>
      <c r="F83" s="20"/>
      <c r="G83" s="20">
        <v>193</v>
      </c>
      <c r="H83" s="20">
        <v>195</v>
      </c>
      <c r="I83" s="20"/>
      <c r="J83" s="20">
        <v>195</v>
      </c>
      <c r="K83" s="20">
        <v>2</v>
      </c>
      <c r="L83" s="20"/>
      <c r="M83" s="20">
        <v>2</v>
      </c>
    </row>
    <row r="84" spans="1:13" ht="15">
      <c r="A84" s="79" t="s">
        <v>121</v>
      </c>
      <c r="B84" s="79"/>
      <c r="C84" s="79"/>
      <c r="D84" s="79"/>
      <c r="E84" s="79"/>
      <c r="F84" s="79"/>
      <c r="G84" s="79"/>
      <c r="H84" s="79"/>
      <c r="I84" s="79"/>
      <c r="J84" s="79"/>
      <c r="K84" s="79"/>
      <c r="L84" s="79"/>
      <c r="M84" s="79"/>
    </row>
    <row r="85" spans="1:13" ht="29.25" customHeight="1">
      <c r="A85" s="32"/>
      <c r="B85" s="26" t="s">
        <v>109</v>
      </c>
      <c r="C85" s="26" t="s">
        <v>73</v>
      </c>
      <c r="D85" s="26" t="s">
        <v>82</v>
      </c>
      <c r="E85" s="32"/>
      <c r="F85" s="32">
        <v>371363</v>
      </c>
      <c r="G85" s="32">
        <f>F85</f>
        <v>371363</v>
      </c>
      <c r="H85" s="32"/>
      <c r="I85" s="32">
        <v>367749.64</v>
      </c>
      <c r="J85" s="32">
        <f>I85</f>
        <v>367749.64</v>
      </c>
      <c r="K85" s="32"/>
      <c r="L85" s="32">
        <f>I85-F85</f>
        <v>-3613.359999999986</v>
      </c>
      <c r="M85" s="32">
        <f>L85</f>
        <v>-3613.359999999986</v>
      </c>
    </row>
    <row r="86" spans="1:13" ht="15">
      <c r="A86" s="88" t="s">
        <v>110</v>
      </c>
      <c r="B86" s="91"/>
      <c r="C86" s="91"/>
      <c r="D86" s="91"/>
      <c r="E86" s="91"/>
      <c r="F86" s="91"/>
      <c r="G86" s="91"/>
      <c r="H86" s="91"/>
      <c r="I86" s="91"/>
      <c r="J86" s="91"/>
      <c r="K86" s="91"/>
      <c r="L86" s="91"/>
      <c r="M86" s="92"/>
    </row>
    <row r="87" spans="1:13" ht="30.75" customHeight="1">
      <c r="A87" s="32"/>
      <c r="B87" s="28" t="s">
        <v>111</v>
      </c>
      <c r="C87" s="28" t="s">
        <v>73</v>
      </c>
      <c r="D87" s="28"/>
      <c r="E87" s="35"/>
      <c r="F87" s="35"/>
      <c r="G87" s="35"/>
      <c r="H87" s="35"/>
      <c r="I87" s="35"/>
      <c r="J87" s="35"/>
      <c r="K87" s="35"/>
      <c r="L87" s="35"/>
      <c r="M87" s="35"/>
    </row>
    <row r="88" spans="1:13" ht="33.75" customHeight="1">
      <c r="A88" s="33"/>
      <c r="B88" s="28" t="s">
        <v>85</v>
      </c>
      <c r="C88" s="28" t="s">
        <v>73</v>
      </c>
      <c r="D88" s="28"/>
      <c r="E88" s="35"/>
      <c r="F88" s="35"/>
      <c r="G88" s="35"/>
      <c r="H88" s="35"/>
      <c r="I88" s="35"/>
      <c r="J88" s="35"/>
      <c r="K88" s="35"/>
      <c r="L88" s="35"/>
      <c r="M88" s="35"/>
    </row>
    <row r="89" spans="1:13" ht="19.5" customHeight="1">
      <c r="A89" s="20">
        <v>3</v>
      </c>
      <c r="B89" s="22" t="s">
        <v>36</v>
      </c>
      <c r="C89" s="19"/>
      <c r="D89" s="19"/>
      <c r="E89" s="19"/>
      <c r="F89" s="19"/>
      <c r="G89" s="19"/>
      <c r="H89" s="19"/>
      <c r="I89" s="19"/>
      <c r="J89" s="19"/>
      <c r="K89" s="19"/>
      <c r="L89" s="19"/>
      <c r="M89" s="19"/>
    </row>
    <row r="90" spans="1:13" ht="15">
      <c r="A90" s="20"/>
      <c r="B90" s="25" t="s">
        <v>56</v>
      </c>
      <c r="C90" s="19"/>
      <c r="D90" s="19"/>
      <c r="E90" s="19"/>
      <c r="F90" s="19"/>
      <c r="G90" s="19"/>
      <c r="H90" s="19"/>
      <c r="I90" s="19"/>
      <c r="J90" s="19"/>
      <c r="K90" s="19"/>
      <c r="L90" s="19"/>
      <c r="M90" s="19"/>
    </row>
    <row r="91" spans="1:13" ht="25.5">
      <c r="A91" s="20"/>
      <c r="B91" s="19" t="s">
        <v>86</v>
      </c>
      <c r="C91" s="19" t="s">
        <v>73</v>
      </c>
      <c r="D91" s="19"/>
      <c r="E91" s="27"/>
      <c r="F91" s="27"/>
      <c r="G91" s="27"/>
      <c r="H91" s="36"/>
      <c r="I91" s="36"/>
      <c r="J91" s="36"/>
      <c r="K91" s="36"/>
      <c r="L91" s="36"/>
      <c r="M91" s="36"/>
    </row>
    <row r="92" spans="1:13" ht="15" customHeight="1">
      <c r="A92" s="88"/>
      <c r="B92" s="89"/>
      <c r="C92" s="89"/>
      <c r="D92" s="89"/>
      <c r="E92" s="89"/>
      <c r="F92" s="89"/>
      <c r="G92" s="89"/>
      <c r="H92" s="89"/>
      <c r="I92" s="89"/>
      <c r="J92" s="89"/>
      <c r="K92" s="89"/>
      <c r="L92" s="89"/>
      <c r="M92" s="90"/>
    </row>
    <row r="93" spans="1:13" ht="25.5">
      <c r="A93" s="20"/>
      <c r="B93" s="19" t="s">
        <v>112</v>
      </c>
      <c r="C93" s="19" t="s">
        <v>73</v>
      </c>
      <c r="D93" s="19" t="s">
        <v>72</v>
      </c>
      <c r="E93" s="56">
        <f>C37/E79</f>
        <v>34.78119585687382</v>
      </c>
      <c r="F93" s="56">
        <v>3.5</v>
      </c>
      <c r="G93" s="56">
        <f>E93+F93</f>
        <v>38.28119585687382</v>
      </c>
      <c r="H93" s="42">
        <v>34.3</v>
      </c>
      <c r="I93" s="20">
        <v>4.64</v>
      </c>
      <c r="J93" s="20">
        <f>38.94</f>
        <v>38.94</v>
      </c>
      <c r="K93" s="20"/>
      <c r="L93" s="20"/>
      <c r="M93" s="20"/>
    </row>
    <row r="94" spans="1:13" ht="15">
      <c r="A94" s="79"/>
      <c r="B94" s="79"/>
      <c r="C94" s="79"/>
      <c r="D94" s="79"/>
      <c r="E94" s="79"/>
      <c r="F94" s="79"/>
      <c r="G94" s="79"/>
      <c r="H94" s="79"/>
      <c r="I94" s="79"/>
      <c r="J94" s="79"/>
      <c r="K94" s="79"/>
      <c r="L94" s="79"/>
      <c r="M94" s="79"/>
    </row>
    <row r="95" spans="1:13" ht="39.75" customHeight="1">
      <c r="A95" s="20"/>
      <c r="B95" s="26" t="s">
        <v>113</v>
      </c>
      <c r="C95" s="26" t="s">
        <v>73</v>
      </c>
      <c r="D95" s="26" t="s">
        <v>72</v>
      </c>
      <c r="E95" s="55"/>
      <c r="F95" s="55"/>
      <c r="G95" s="56">
        <v>21062.83</v>
      </c>
      <c r="H95" s="27"/>
      <c r="I95" s="27"/>
      <c r="J95" s="42">
        <f>G21/J83</f>
        <v>21427.763025641027</v>
      </c>
      <c r="K95" s="27"/>
      <c r="L95" s="27"/>
      <c r="M95" s="27">
        <f>J95-G95</f>
        <v>364.93302564102487</v>
      </c>
    </row>
    <row r="96" spans="1:13" ht="15">
      <c r="A96" s="88"/>
      <c r="B96" s="89"/>
      <c r="C96" s="89"/>
      <c r="D96" s="89"/>
      <c r="E96" s="89"/>
      <c r="F96" s="89"/>
      <c r="G96" s="89"/>
      <c r="H96" s="89"/>
      <c r="I96" s="89"/>
      <c r="J96" s="89"/>
      <c r="K96" s="89"/>
      <c r="L96" s="89"/>
      <c r="M96" s="90"/>
    </row>
    <row r="97" spans="1:13" ht="15">
      <c r="A97" s="20">
        <v>4</v>
      </c>
      <c r="B97" s="22" t="s">
        <v>37</v>
      </c>
      <c r="C97" s="19"/>
      <c r="D97" s="19"/>
      <c r="E97" s="19"/>
      <c r="F97" s="19"/>
      <c r="G97" s="19"/>
      <c r="H97" s="19"/>
      <c r="I97" s="19"/>
      <c r="J97" s="19"/>
      <c r="K97" s="19"/>
      <c r="L97" s="19"/>
      <c r="M97" s="19"/>
    </row>
    <row r="98" spans="1:13" ht="15">
      <c r="A98" s="20"/>
      <c r="B98" s="25" t="s">
        <v>56</v>
      </c>
      <c r="C98" s="19"/>
      <c r="D98" s="19"/>
      <c r="E98" s="19"/>
      <c r="F98" s="19"/>
      <c r="G98" s="19"/>
      <c r="H98" s="19"/>
      <c r="I98" s="19"/>
      <c r="J98" s="19"/>
      <c r="K98" s="19"/>
      <c r="L98" s="19"/>
      <c r="M98" s="19"/>
    </row>
    <row r="99" spans="1:13" ht="79.5" customHeight="1">
      <c r="A99" s="20"/>
      <c r="B99" s="19" t="s">
        <v>87</v>
      </c>
      <c r="C99" s="19" t="s">
        <v>74</v>
      </c>
      <c r="D99" s="19" t="s">
        <v>72</v>
      </c>
      <c r="E99" s="39">
        <v>100</v>
      </c>
      <c r="F99" s="39"/>
      <c r="G99" s="39">
        <v>100</v>
      </c>
      <c r="H99" s="39">
        <v>101.1</v>
      </c>
      <c r="I99" s="27"/>
      <c r="J99" s="39">
        <f>H99</f>
        <v>101.1</v>
      </c>
      <c r="K99" s="27">
        <f>H99-G99</f>
        <v>1.0999999999999943</v>
      </c>
      <c r="L99" s="27"/>
      <c r="M99" s="27">
        <f>K99</f>
        <v>1.0999999999999943</v>
      </c>
    </row>
    <row r="100" spans="1:13" ht="15">
      <c r="A100" s="88"/>
      <c r="B100" s="89"/>
      <c r="C100" s="89"/>
      <c r="D100" s="89"/>
      <c r="E100" s="89"/>
      <c r="F100" s="89"/>
      <c r="G100" s="89"/>
      <c r="H100" s="89"/>
      <c r="I100" s="89"/>
      <c r="J100" s="89"/>
      <c r="K100" s="89"/>
      <c r="L100" s="89"/>
      <c r="M100" s="90"/>
    </row>
    <row r="101" spans="1:13" ht="76.5">
      <c r="A101" s="20"/>
      <c r="B101" s="19" t="s">
        <v>114</v>
      </c>
      <c r="C101" s="19" t="s">
        <v>74</v>
      </c>
      <c r="D101" s="19" t="s">
        <v>72</v>
      </c>
      <c r="E101" s="42">
        <v>101.05</v>
      </c>
      <c r="F101" s="42"/>
      <c r="G101" s="42">
        <f>E101</f>
        <v>101.05</v>
      </c>
      <c r="H101" s="39">
        <v>154.8</v>
      </c>
      <c r="I101" s="27"/>
      <c r="J101" s="39">
        <f>H101</f>
        <v>154.8</v>
      </c>
      <c r="K101" s="27">
        <f>J101-G101</f>
        <v>53.750000000000014</v>
      </c>
      <c r="L101" s="20"/>
      <c r="M101" s="27">
        <f>K101</f>
        <v>53.750000000000014</v>
      </c>
    </row>
    <row r="102" s="87" customFormat="1" ht="15">
      <c r="A102" s="106"/>
    </row>
    <row r="103" spans="1:13" s="40" customFormat="1" ht="15">
      <c r="A103" s="41"/>
      <c r="B103" s="45" t="s">
        <v>79</v>
      </c>
      <c r="C103" s="44"/>
      <c r="D103" s="44"/>
      <c r="E103" s="44"/>
      <c r="F103" s="44"/>
      <c r="G103" s="44"/>
      <c r="H103" s="44"/>
      <c r="I103" s="44"/>
      <c r="J103" s="44"/>
      <c r="K103" s="44"/>
      <c r="L103" s="44"/>
      <c r="M103" s="44"/>
    </row>
    <row r="104" spans="1:13" s="40" customFormat="1" ht="30">
      <c r="A104" s="41"/>
      <c r="B104" s="46" t="s">
        <v>93</v>
      </c>
      <c r="C104" s="44"/>
      <c r="D104" s="44"/>
      <c r="E104" s="44"/>
      <c r="F104" s="44"/>
      <c r="G104" s="44"/>
      <c r="H104" s="44"/>
      <c r="I104" s="44"/>
      <c r="J104" s="44"/>
      <c r="K104" s="44"/>
      <c r="L104" s="44"/>
      <c r="M104" s="44"/>
    </row>
    <row r="105" spans="1:13" s="40" customFormat="1" ht="15">
      <c r="A105" s="41">
        <v>5</v>
      </c>
      <c r="B105" s="22" t="s">
        <v>34</v>
      </c>
      <c r="C105" s="44"/>
      <c r="D105" s="44"/>
      <c r="E105" s="44"/>
      <c r="F105" s="44"/>
      <c r="G105" s="44"/>
      <c r="H105" s="44"/>
      <c r="I105" s="44"/>
      <c r="J105" s="44"/>
      <c r="K105" s="44"/>
      <c r="L105" s="44"/>
      <c r="M105" s="44"/>
    </row>
    <row r="106" spans="1:13" s="40" customFormat="1" ht="15">
      <c r="A106" s="41"/>
      <c r="B106" s="25" t="s">
        <v>56</v>
      </c>
      <c r="C106" s="44"/>
      <c r="D106" s="44"/>
      <c r="E106" s="44"/>
      <c r="F106" s="44"/>
      <c r="G106" s="44"/>
      <c r="H106" s="44"/>
      <c r="I106" s="44"/>
      <c r="J106" s="44"/>
      <c r="K106" s="44"/>
      <c r="L106" s="44"/>
      <c r="M106" s="44"/>
    </row>
    <row r="107" spans="1:13" s="40" customFormat="1" ht="147" customHeight="1">
      <c r="A107" s="41"/>
      <c r="B107" s="46" t="s">
        <v>115</v>
      </c>
      <c r="C107" s="50" t="s">
        <v>73</v>
      </c>
      <c r="D107" s="49" t="s">
        <v>116</v>
      </c>
      <c r="E107" s="48"/>
      <c r="F107" s="48">
        <v>130000</v>
      </c>
      <c r="G107" s="48">
        <v>130000</v>
      </c>
      <c r="H107" s="48"/>
      <c r="I107" s="48">
        <v>130000</v>
      </c>
      <c r="J107" s="48">
        <v>130000</v>
      </c>
      <c r="K107" s="48"/>
      <c r="L107" s="48">
        <v>0</v>
      </c>
      <c r="M107" s="48">
        <v>0</v>
      </c>
    </row>
    <row r="108" spans="1:13" s="40" customFormat="1" ht="15">
      <c r="A108" s="88" t="s">
        <v>71</v>
      </c>
      <c r="B108" s="101"/>
      <c r="C108" s="101"/>
      <c r="D108" s="101"/>
      <c r="E108" s="101"/>
      <c r="F108" s="101"/>
      <c r="G108" s="101"/>
      <c r="H108" s="101"/>
      <c r="I108" s="101"/>
      <c r="J108" s="101"/>
      <c r="K108" s="101"/>
      <c r="L108" s="101"/>
      <c r="M108" s="102"/>
    </row>
    <row r="109" spans="1:13" s="40" customFormat="1" ht="15">
      <c r="A109" s="41">
        <v>6</v>
      </c>
      <c r="B109" s="22" t="s">
        <v>35</v>
      </c>
      <c r="C109" s="44"/>
      <c r="D109" s="44"/>
      <c r="E109" s="44"/>
      <c r="F109" s="44"/>
      <c r="G109" s="44"/>
      <c r="H109" s="44"/>
      <c r="I109" s="44"/>
      <c r="J109" s="44"/>
      <c r="K109" s="44"/>
      <c r="L109" s="44"/>
      <c r="M109" s="44"/>
    </row>
    <row r="110" spans="1:13" s="40" customFormat="1" ht="15">
      <c r="A110" s="41"/>
      <c r="B110" s="25" t="s">
        <v>56</v>
      </c>
      <c r="C110" s="44"/>
      <c r="D110" s="44"/>
      <c r="E110" s="44"/>
      <c r="F110" s="44"/>
      <c r="G110" s="44"/>
      <c r="H110" s="44"/>
      <c r="I110" s="44"/>
      <c r="J110" s="44"/>
      <c r="K110" s="44"/>
      <c r="L110" s="44"/>
      <c r="M110" s="44"/>
    </row>
    <row r="111" spans="1:13" s="40" customFormat="1" ht="103.5" customHeight="1">
      <c r="A111" s="41"/>
      <c r="B111" s="46" t="s">
        <v>117</v>
      </c>
      <c r="C111" s="50" t="s">
        <v>70</v>
      </c>
      <c r="D111" s="49" t="s">
        <v>116</v>
      </c>
      <c r="E111" s="47"/>
      <c r="F111" s="47">
        <v>1</v>
      </c>
      <c r="G111" s="47">
        <v>1</v>
      </c>
      <c r="H111" s="47"/>
      <c r="I111" s="47">
        <v>1</v>
      </c>
      <c r="J111" s="47">
        <v>1</v>
      </c>
      <c r="K111" s="47"/>
      <c r="L111" s="47">
        <v>0</v>
      </c>
      <c r="M111" s="47">
        <v>0</v>
      </c>
    </row>
    <row r="112" spans="1:13" s="40" customFormat="1" ht="15">
      <c r="A112" s="88" t="s">
        <v>71</v>
      </c>
      <c r="B112" s="101"/>
      <c r="C112" s="101"/>
      <c r="D112" s="101"/>
      <c r="E112" s="101"/>
      <c r="F112" s="101"/>
      <c r="G112" s="101"/>
      <c r="H112" s="101"/>
      <c r="I112" s="101"/>
      <c r="J112" s="101"/>
      <c r="K112" s="101"/>
      <c r="L112" s="101"/>
      <c r="M112" s="102"/>
    </row>
    <row r="113" spans="1:13" s="40" customFormat="1" ht="15">
      <c r="A113" s="41">
        <v>7</v>
      </c>
      <c r="B113" s="22" t="s">
        <v>36</v>
      </c>
      <c r="C113" s="43"/>
      <c r="D113" s="43"/>
      <c r="E113" s="43"/>
      <c r="F113" s="43"/>
      <c r="G113" s="43"/>
      <c r="H113" s="43"/>
      <c r="I113" s="43"/>
      <c r="J113" s="43"/>
      <c r="K113" s="43"/>
      <c r="L113" s="43"/>
      <c r="M113" s="43"/>
    </row>
    <row r="114" spans="1:13" s="40" customFormat="1" ht="15">
      <c r="A114" s="41"/>
      <c r="B114" s="25" t="s">
        <v>56</v>
      </c>
      <c r="C114" s="43"/>
      <c r="D114" s="43"/>
      <c r="E114" s="43"/>
      <c r="F114" s="43"/>
      <c r="G114" s="43"/>
      <c r="H114" s="43"/>
      <c r="I114" s="43"/>
      <c r="J114" s="43"/>
      <c r="K114" s="43"/>
      <c r="L114" s="43"/>
      <c r="M114" s="43"/>
    </row>
    <row r="115" spans="1:13" s="40" customFormat="1" ht="102.75">
      <c r="A115" s="41"/>
      <c r="B115" s="51" t="s">
        <v>118</v>
      </c>
      <c r="C115" s="54" t="s">
        <v>73</v>
      </c>
      <c r="D115" s="54" t="s">
        <v>72</v>
      </c>
      <c r="E115" s="54"/>
      <c r="F115" s="52">
        <v>130000</v>
      </c>
      <c r="G115" s="52">
        <v>130000</v>
      </c>
      <c r="H115" s="52"/>
      <c r="I115" s="52">
        <v>130000</v>
      </c>
      <c r="J115" s="52">
        <v>130000</v>
      </c>
      <c r="K115" s="52"/>
      <c r="L115" s="52">
        <v>0</v>
      </c>
      <c r="M115" s="52">
        <v>0</v>
      </c>
    </row>
    <row r="116" spans="1:13" s="40" customFormat="1" ht="15">
      <c r="A116" s="88" t="s">
        <v>71</v>
      </c>
      <c r="B116" s="101"/>
      <c r="C116" s="101"/>
      <c r="D116" s="101"/>
      <c r="E116" s="101"/>
      <c r="F116" s="101"/>
      <c r="G116" s="101"/>
      <c r="H116" s="101"/>
      <c r="I116" s="101"/>
      <c r="J116" s="101"/>
      <c r="K116" s="101"/>
      <c r="L116" s="101"/>
      <c r="M116" s="102"/>
    </row>
    <row r="117" spans="1:13" s="40" customFormat="1" ht="15">
      <c r="A117" s="41">
        <v>8</v>
      </c>
      <c r="B117" s="22" t="s">
        <v>37</v>
      </c>
      <c r="C117" s="53"/>
      <c r="D117" s="53"/>
      <c r="E117" s="53"/>
      <c r="F117" s="53"/>
      <c r="G117" s="53"/>
      <c r="H117" s="53"/>
      <c r="I117" s="53"/>
      <c r="J117" s="53"/>
      <c r="K117" s="53"/>
      <c r="L117" s="53"/>
      <c r="M117" s="53"/>
    </row>
    <row r="118" spans="1:13" s="40" customFormat="1" ht="15">
      <c r="A118" s="41"/>
      <c r="B118" s="25" t="s">
        <v>56</v>
      </c>
      <c r="C118" s="53"/>
      <c r="D118" s="53"/>
      <c r="E118" s="53"/>
      <c r="F118" s="53"/>
      <c r="G118" s="53"/>
      <c r="H118" s="53"/>
      <c r="I118" s="53"/>
      <c r="J118" s="53"/>
      <c r="K118" s="53"/>
      <c r="L118" s="53"/>
      <c r="M118" s="53"/>
    </row>
    <row r="119" spans="1:13" s="40" customFormat="1" ht="102.75">
      <c r="A119" s="41"/>
      <c r="B119" s="51" t="s">
        <v>119</v>
      </c>
      <c r="C119" s="52"/>
      <c r="D119" s="52"/>
      <c r="E119" s="52"/>
      <c r="F119" s="52">
        <v>35</v>
      </c>
      <c r="G119" s="52">
        <v>35</v>
      </c>
      <c r="H119" s="52"/>
      <c r="I119" s="52">
        <v>80</v>
      </c>
      <c r="J119" s="52">
        <v>80</v>
      </c>
      <c r="K119" s="52"/>
      <c r="L119" s="52">
        <v>45</v>
      </c>
      <c r="M119" s="52">
        <v>45</v>
      </c>
    </row>
    <row r="120" spans="1:13" ht="15" customHeight="1">
      <c r="A120" s="98" t="s">
        <v>77</v>
      </c>
      <c r="B120" s="99"/>
      <c r="C120" s="99"/>
      <c r="D120" s="99"/>
      <c r="E120" s="99"/>
      <c r="F120" s="99"/>
      <c r="G120" s="99"/>
      <c r="H120" s="99"/>
      <c r="I120" s="99"/>
      <c r="J120" s="99"/>
      <c r="K120" s="99"/>
      <c r="L120" s="99"/>
      <c r="M120" s="100"/>
    </row>
    <row r="121" spans="1:13" ht="81" customHeight="1">
      <c r="A121" s="103" t="s">
        <v>120</v>
      </c>
      <c r="B121" s="104"/>
      <c r="C121" s="104"/>
      <c r="D121" s="104"/>
      <c r="E121" s="104"/>
      <c r="F121" s="104"/>
      <c r="G121" s="104"/>
      <c r="H121" s="104"/>
      <c r="I121" s="104"/>
      <c r="J121" s="104"/>
      <c r="K121" s="104"/>
      <c r="L121" s="104"/>
      <c r="M121" s="105"/>
    </row>
    <row r="122" spans="1:13" ht="21.75" customHeight="1">
      <c r="A122" s="3"/>
      <c r="B122" s="4"/>
      <c r="C122" s="4"/>
      <c r="D122" s="4"/>
      <c r="E122" s="4"/>
      <c r="F122" s="4"/>
      <c r="G122" s="4"/>
      <c r="H122" s="4"/>
      <c r="I122" s="4"/>
      <c r="J122" s="4"/>
      <c r="K122" s="4"/>
      <c r="L122" s="4"/>
      <c r="M122" s="4"/>
    </row>
    <row r="123" spans="1:13" ht="30.75" customHeight="1">
      <c r="A123" s="3"/>
      <c r="B123" s="4"/>
      <c r="C123" s="4"/>
      <c r="D123" s="4"/>
      <c r="E123" s="4"/>
      <c r="F123" s="4"/>
      <c r="G123" s="4"/>
      <c r="H123" s="4"/>
      <c r="I123" s="4"/>
      <c r="J123" s="4"/>
      <c r="K123" s="4"/>
      <c r="L123" s="4"/>
      <c r="M123" s="4"/>
    </row>
    <row r="124" spans="1:13" ht="15.75">
      <c r="A124" s="76" t="s">
        <v>60</v>
      </c>
      <c r="B124" s="76"/>
      <c r="C124" s="76"/>
      <c r="D124" s="76"/>
      <c r="E124" s="76"/>
      <c r="F124" s="76"/>
      <c r="G124" s="76"/>
      <c r="H124" s="18"/>
      <c r="I124" s="4"/>
      <c r="J124" s="96" t="s">
        <v>75</v>
      </c>
      <c r="K124" s="96"/>
      <c r="L124" s="96"/>
      <c r="M124" s="96"/>
    </row>
    <row r="125" spans="1:13" ht="15.75">
      <c r="A125" s="16"/>
      <c r="B125" s="13"/>
      <c r="C125" s="13"/>
      <c r="D125" s="16"/>
      <c r="E125" s="4"/>
      <c r="F125" s="4"/>
      <c r="G125" s="4"/>
      <c r="H125" s="12" t="s">
        <v>38</v>
      </c>
      <c r="I125" s="4"/>
      <c r="J125" s="82" t="s">
        <v>39</v>
      </c>
      <c r="K125" s="82"/>
      <c r="L125" s="82"/>
      <c r="M125" s="82"/>
    </row>
    <row r="126" spans="1:13" ht="15.75">
      <c r="A126" s="5"/>
      <c r="B126" s="4"/>
      <c r="C126" s="4"/>
      <c r="D126" s="16"/>
      <c r="E126" s="4"/>
      <c r="F126" s="4"/>
      <c r="G126" s="4"/>
      <c r="H126" s="4"/>
      <c r="I126" s="4"/>
      <c r="J126" s="4"/>
      <c r="K126" s="4"/>
      <c r="L126" s="4"/>
      <c r="M126" s="4"/>
    </row>
    <row r="127" spans="1:13" ht="15.75">
      <c r="A127" s="76" t="s">
        <v>61</v>
      </c>
      <c r="B127" s="76"/>
      <c r="C127" s="76"/>
      <c r="D127" s="76"/>
      <c r="E127" s="76"/>
      <c r="F127" s="76"/>
      <c r="G127" s="76"/>
      <c r="H127" s="18"/>
      <c r="I127" s="4"/>
      <c r="J127" s="96" t="s">
        <v>76</v>
      </c>
      <c r="K127" s="96"/>
      <c r="L127" s="96"/>
      <c r="M127" s="96"/>
    </row>
    <row r="128" spans="1:13" ht="15.75">
      <c r="A128" s="16"/>
      <c r="B128" s="16"/>
      <c r="C128" s="16"/>
      <c r="D128" s="16"/>
      <c r="E128" s="16"/>
      <c r="F128" s="16"/>
      <c r="G128" s="16"/>
      <c r="H128" s="12" t="s">
        <v>38</v>
      </c>
      <c r="I128" s="4"/>
      <c r="J128" s="82" t="s">
        <v>39</v>
      </c>
      <c r="K128" s="82"/>
      <c r="L128" s="82"/>
      <c r="M128" s="82"/>
    </row>
    <row r="129" ht="15" customHeight="1"/>
    <row r="131" ht="15.75" customHeight="1"/>
  </sheetData>
  <sheetProtection/>
  <mergeCells count="65">
    <mergeCell ref="A62:M62"/>
    <mergeCell ref="A92:M92"/>
    <mergeCell ref="A108:M108"/>
    <mergeCell ref="J128:M128"/>
    <mergeCell ref="A127:G127"/>
    <mergeCell ref="A70:M70"/>
    <mergeCell ref="A72:M72"/>
    <mergeCell ref="A74:M74"/>
    <mergeCell ref="A76:M76"/>
    <mergeCell ref="J125:M125"/>
    <mergeCell ref="A96:M96"/>
    <mergeCell ref="A120:M120"/>
    <mergeCell ref="A82:M82"/>
    <mergeCell ref="J127:M127"/>
    <mergeCell ref="A116:M116"/>
    <mergeCell ref="A124:G124"/>
    <mergeCell ref="A121:M121"/>
    <mergeCell ref="A112:M112"/>
    <mergeCell ref="A102:IV102"/>
    <mergeCell ref="E11:M11"/>
    <mergeCell ref="E12:M12"/>
    <mergeCell ref="E13:M13"/>
    <mergeCell ref="E14:M14"/>
    <mergeCell ref="J124:M124"/>
    <mergeCell ref="A64:M64"/>
    <mergeCell ref="E18:G18"/>
    <mergeCell ref="H18:J18"/>
    <mergeCell ref="C29:E29"/>
    <mergeCell ref="A100:M100"/>
    <mergeCell ref="A7:M7"/>
    <mergeCell ref="A8:M8"/>
    <mergeCell ref="K52:M53"/>
    <mergeCell ref="A84:M84"/>
    <mergeCell ref="A94:M94"/>
    <mergeCell ref="B48:K48"/>
    <mergeCell ref="B50:M50"/>
    <mergeCell ref="A38:K38"/>
    <mergeCell ref="E9:M9"/>
    <mergeCell ref="B18:D18"/>
    <mergeCell ref="A9:A10"/>
    <mergeCell ref="A11:A12"/>
    <mergeCell ref="A13:A14"/>
    <mergeCell ref="A15:A16"/>
    <mergeCell ref="B16:D16"/>
    <mergeCell ref="B42:B43"/>
    <mergeCell ref="B26:M26"/>
    <mergeCell ref="A29:A30"/>
    <mergeCell ref="B29:B30"/>
    <mergeCell ref="E10:M10"/>
    <mergeCell ref="H52:J53"/>
    <mergeCell ref="C52:C54"/>
    <mergeCell ref="F42:H42"/>
    <mergeCell ref="I42:K42"/>
    <mergeCell ref="C42:E42"/>
    <mergeCell ref="D52:D54"/>
    <mergeCell ref="B15:M15"/>
    <mergeCell ref="A26:A27"/>
    <mergeCell ref="A68:M68"/>
    <mergeCell ref="A86:M86"/>
    <mergeCell ref="I29:K29"/>
    <mergeCell ref="A52:A54"/>
    <mergeCell ref="A66:M66"/>
    <mergeCell ref="F29:H29"/>
    <mergeCell ref="B52:B54"/>
    <mergeCell ref="E52:G53"/>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Lyba</cp:lastModifiedBy>
  <cp:lastPrinted>2019-02-08T11:42:03Z</cp:lastPrinted>
  <dcterms:created xsi:type="dcterms:W3CDTF">2018-12-28T08:43:53Z</dcterms:created>
  <dcterms:modified xsi:type="dcterms:W3CDTF">2019-02-08T11:43:15Z</dcterms:modified>
  <cp:category/>
  <cp:version/>
  <cp:contentType/>
  <cp:contentStatus/>
</cp:coreProperties>
</file>