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35" windowWidth="27795" windowHeight="14385"/>
  </bookViews>
  <sheets>
    <sheet name="КПК3117670 (7)" sheetId="8" r:id="rId1"/>
    <sheet name="Лист2" sheetId="4" state="hidden" r:id="rId2"/>
  </sheets>
  <definedNames>
    <definedName name="_xlnm.Print_Area" localSheetId="0">'КПК3117670 (7)'!$A$1:$BM$157</definedName>
  </definedNames>
  <calcPr calcId="125725" refMode="R1C1"/>
</workbook>
</file>

<file path=xl/calcChain.xml><?xml version="1.0" encoding="utf-8"?>
<calcChain xmlns="http://schemas.openxmlformats.org/spreadsheetml/2006/main">
  <c r="CW76" i="4"/>
  <c r="DE76" s="1"/>
  <c r="DE74"/>
  <c r="CW74"/>
  <c r="DE70"/>
  <c r="DE68"/>
  <c r="CW68"/>
  <c r="DE67"/>
  <c r="CW67"/>
  <c r="DE65"/>
  <c r="CW65"/>
  <c r="DE61"/>
  <c r="DE59" s="1"/>
  <c r="CW59"/>
  <c r="CW58"/>
  <c r="DE58" s="1"/>
  <c r="CW55"/>
  <c r="DE55" s="1"/>
  <c r="CW54"/>
  <c r="DE54" s="1"/>
  <c r="CW53"/>
  <c r="DE53" s="1"/>
  <c r="CW52"/>
  <c r="DE52" s="1"/>
  <c r="CW51"/>
  <c r="DE51" s="1"/>
  <c r="CW50"/>
  <c r="DE50" s="1"/>
  <c r="CW49"/>
  <c r="DE49" s="1"/>
  <c r="CW48"/>
  <c r="DE48" s="1"/>
  <c r="CW47"/>
  <c r="DE47" s="1"/>
  <c r="CW46"/>
  <c r="DE46" s="1"/>
  <c r="CW45"/>
  <c r="DE45" s="1"/>
  <c r="DE43"/>
  <c r="DE42"/>
  <c r="DE41"/>
  <c r="DE40"/>
  <c r="DE39"/>
  <c r="DE38"/>
  <c r="DE37"/>
  <c r="DE36"/>
  <c r="DE35"/>
  <c r="DE34"/>
  <c r="DE33"/>
  <c r="DE31"/>
  <c r="DE30"/>
  <c r="DE29"/>
  <c r="DE28"/>
  <c r="DE27"/>
  <c r="DE26"/>
  <c r="DE25"/>
  <c r="DE24"/>
  <c r="DE23"/>
  <c r="DE22"/>
  <c r="DE21"/>
  <c r="CW20"/>
  <c r="CW57" s="1"/>
  <c r="DE57" s="1"/>
  <c r="CW18"/>
  <c r="CW1" s="1"/>
  <c r="CW17"/>
  <c r="DE17" s="1"/>
  <c r="CW15"/>
  <c r="DE15" s="1"/>
  <c r="CW14"/>
  <c r="DE14" s="1"/>
  <c r="DE11"/>
  <c r="DE10"/>
  <c r="DE7"/>
  <c r="DE6"/>
  <c r="DE5"/>
  <c r="DE4"/>
  <c r="CW4"/>
  <c r="DE2"/>
  <c r="CW2"/>
  <c r="AW125" i="8"/>
  <c r="AW88"/>
  <c r="AW85"/>
  <c r="AW82"/>
  <c r="BE74"/>
  <c r="BE73"/>
  <c r="AQ76" i="4"/>
  <c r="AY76" s="1"/>
  <c r="AY74"/>
  <c r="AQ74"/>
  <c r="AY70"/>
  <c r="AY68"/>
  <c r="AQ68"/>
  <c r="AY67"/>
  <c r="AQ67"/>
  <c r="AY65"/>
  <c r="AQ65"/>
  <c r="AY61"/>
  <c r="AY59" s="1"/>
  <c r="AQ59"/>
  <c r="AQ58"/>
  <c r="AY58" s="1"/>
  <c r="AQ57"/>
  <c r="AY57" s="1"/>
  <c r="AQ55"/>
  <c r="AY55" s="1"/>
  <c r="AQ54"/>
  <c r="AY54" s="1"/>
  <c r="AQ53"/>
  <c r="AY53" s="1"/>
  <c r="AQ52"/>
  <c r="AY52" s="1"/>
  <c r="AQ51"/>
  <c r="AY51" s="1"/>
  <c r="AQ50"/>
  <c r="AY50" s="1"/>
  <c r="AQ49"/>
  <c r="AY49" s="1"/>
  <c r="AQ48"/>
  <c r="AY48" s="1"/>
  <c r="AQ47"/>
  <c r="AY47" s="1"/>
  <c r="AQ46"/>
  <c r="AY46" s="1"/>
  <c r="AQ45"/>
  <c r="AY45" s="1"/>
  <c r="AY43"/>
  <c r="AY42"/>
  <c r="AY41"/>
  <c r="AY40"/>
  <c r="AY39"/>
  <c r="AY38"/>
  <c r="AY37"/>
  <c r="AY36"/>
  <c r="AY35"/>
  <c r="AY34"/>
  <c r="AY33"/>
  <c r="AY31"/>
  <c r="AY30"/>
  <c r="AY29"/>
  <c r="AY28"/>
  <c r="AY27"/>
  <c r="AY26"/>
  <c r="AY25"/>
  <c r="AY24"/>
  <c r="AY23"/>
  <c r="AY22"/>
  <c r="AY21"/>
  <c r="AY20"/>
  <c r="AY18"/>
  <c r="AQ18"/>
  <c r="AY17"/>
  <c r="AQ17"/>
  <c r="AY15"/>
  <c r="AQ15"/>
  <c r="AY14"/>
  <c r="AY11"/>
  <c r="AY10"/>
  <c r="AY7"/>
  <c r="AY4"/>
  <c r="AQ4"/>
  <c r="AY2"/>
  <c r="AQ2"/>
  <c r="AY1"/>
  <c r="AQ1"/>
  <c r="AW144" i="8"/>
  <c r="BE144" s="1"/>
  <c r="BE142"/>
  <c r="AW142"/>
  <c r="BE138"/>
  <c r="BE136"/>
  <c r="AW136"/>
  <c r="AW135"/>
  <c r="BE135" s="1"/>
  <c r="BE133"/>
  <c r="AW133"/>
  <c r="BE129"/>
  <c r="BE127" s="1"/>
  <c r="AW127"/>
  <c r="AW126"/>
  <c r="BE126" s="1"/>
  <c r="BE125"/>
  <c r="AW123"/>
  <c r="BE123" s="1"/>
  <c r="AW122"/>
  <c r="BE122" s="1"/>
  <c r="AW121"/>
  <c r="BE121" s="1"/>
  <c r="AW120"/>
  <c r="BE120" s="1"/>
  <c r="AW119"/>
  <c r="BE119" s="1"/>
  <c r="AW118"/>
  <c r="BE118" s="1"/>
  <c r="AW117"/>
  <c r="BE117" s="1"/>
  <c r="AW116"/>
  <c r="BE116" s="1"/>
  <c r="AW115"/>
  <c r="BE115" s="1"/>
  <c r="AW114"/>
  <c r="BE114" s="1"/>
  <c r="AW113"/>
  <c r="BE113" s="1"/>
  <c r="BE111"/>
  <c r="BE110"/>
  <c r="BE109"/>
  <c r="BE108"/>
  <c r="BE107"/>
  <c r="BE106"/>
  <c r="BE105"/>
  <c r="BE104"/>
  <c r="BE103"/>
  <c r="BE102"/>
  <c r="BE101"/>
  <c r="BE99"/>
  <c r="BE98"/>
  <c r="BE97"/>
  <c r="BE96"/>
  <c r="BE95"/>
  <c r="BE94"/>
  <c r="BE93"/>
  <c r="BE92"/>
  <c r="BE91"/>
  <c r="BE90"/>
  <c r="BE89"/>
  <c r="BE88"/>
  <c r="BE86"/>
  <c r="AW86"/>
  <c r="BE85"/>
  <c r="AW83"/>
  <c r="BE83" s="1"/>
  <c r="BE82"/>
  <c r="BE79"/>
  <c r="BE78"/>
  <c r="BE75"/>
  <c r="AW72"/>
  <c r="BE72" s="1"/>
  <c r="BE70" s="1"/>
  <c r="BE69" s="1"/>
  <c r="AR63"/>
  <c r="AS54"/>
  <c r="AS53"/>
  <c r="AK52"/>
  <c r="AK55" s="1"/>
  <c r="AS55" s="1"/>
  <c r="AS51"/>
  <c r="AS50"/>
  <c r="AK49"/>
  <c r="AS49" s="1"/>
  <c r="DE20" i="4" l="1"/>
  <c r="DE18" s="1"/>
  <c r="DE1" s="1"/>
  <c r="AW70" i="8"/>
  <c r="AW69" s="1"/>
  <c r="AS52"/>
</calcChain>
</file>

<file path=xl/sharedStrings.xml><?xml version="1.0" encoding="utf-8"?>
<sst xmlns="http://schemas.openxmlformats.org/spreadsheetml/2006/main" count="692" uniqueCount="166">
  <si>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</si>
  <si>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</si>
  <si>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</si>
  <si>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</si>
  <si>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</si>
  <si>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</si>
  <si>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</si>
  <si>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</si>
  <si>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</si>
  <si>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</si>
  <si>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</si>
  <si>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</si>
  <si>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</si>
  <si>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</si>
  <si>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</si>
  <si>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</si>
  <si>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</si>
  <si>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</si>
  <si>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</si>
  <si>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</si>
  <si>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</si>
  <si>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</si>
  <si>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</si>
  <si>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</si>
  <si>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</si>
  <si>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</si>
  <si>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</si>
  <si>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</si>
  <si>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</si>
  <si>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</si>
  <si>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</si>
  <si>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</si>
  <si>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</si>
  <si>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</si>
  <si>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</si>
  <si>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</si>
  <si>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</si>
  <si>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</si>
  <si>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</si>
  <si>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</si>
  <si>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</si>
  <si>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</si>
  <si>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</si>
  <si>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</si>
  <si>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</si>
  <si>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</si>
  <si>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</si>
  <si>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</si>
  <si>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</si>
  <si>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</si>
  <si>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</si>
  <si>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</si>
  <si>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</si>
  <si>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</si>
  <si>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</si>
  <si>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</si>
  <si>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</si>
  <si>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</si>
  <si>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</si>
  <si>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</si>
  <si>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</si>
  <si>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спеціального фонду</t>
  </si>
  <si>
    <t>(Власне ім’я, ПРІЗВИЩЕ)</t>
  </si>
  <si>
    <t>Покращення матеріально-технічної бази комунальних підприємств шляхом поповнення статутного капіталу</t>
  </si>
  <si>
    <t>підтримка підприємств комунальної форми власності, покращення їх матеріального-технічного стану</t>
  </si>
  <si>
    <t>УСЬОГО</t>
  </si>
  <si>
    <t>затрат</t>
  </si>
  <si>
    <t>Z1</t>
  </si>
  <si>
    <t>Внески органів виконавчої влади у статуний капітал "Коломийський центр туризму та дозвілля"</t>
  </si>
  <si>
    <t>грн.</t>
  </si>
  <si>
    <t>план видатків</t>
  </si>
  <si>
    <t>ефективності</t>
  </si>
  <si>
    <t>дані КП</t>
  </si>
  <si>
    <t>якості</t>
  </si>
  <si>
    <t>Співвідношення поповнення статутного капіталу до розміру статутного капіталу на початок року.</t>
  </si>
  <si>
    <t>відс.</t>
  </si>
  <si>
    <t>розрахунок</t>
  </si>
  <si>
    <t>Підтримка підприємств комунальної форми власності</t>
  </si>
  <si>
    <t>3100000</t>
  </si>
  <si>
    <t xml:space="preserve"> </t>
  </si>
  <si>
    <t>Управління комунального господарства</t>
  </si>
  <si>
    <t>Начальник УКГ</t>
  </si>
  <si>
    <t>Андрій РАДОВЕЦЬ</t>
  </si>
  <si>
    <t>31692820</t>
  </si>
  <si>
    <t>0953000000</t>
  </si>
  <si>
    <t>гривень</t>
  </si>
  <si>
    <t>бюджетної програми місцевого бюджету на 2024  рік</t>
  </si>
  <si>
    <t>3117670</t>
  </si>
  <si>
    <t>Внески до статутного капіталу суб`єктів господарювання</t>
  </si>
  <si>
    <t>Управлiння комунального господарства Коломийської мiської ради</t>
  </si>
  <si>
    <t>3110000</t>
  </si>
  <si>
    <t>7670</t>
  </si>
  <si>
    <t>0490</t>
  </si>
  <si>
    <t xml:space="preserve">Наказ </t>
  </si>
  <si>
    <t>1. Підтримка підприємств комунальної форми власності, покращення їх матеріального-технічного стану</t>
  </si>
  <si>
    <t>1.1. Поповнення статутного капіталу "Коломийський центр туризму та дозвілля"</t>
  </si>
  <si>
    <t>Управління фінансів і внутрішнього аудиту Коломийської міської ради</t>
  </si>
  <si>
    <t>Ольга ГАВДУНИК</t>
  </si>
  <si>
    <t>Управління комунального господарства (внески до статутного капіталу для КП «Коломияводоканал»)</t>
  </si>
  <si>
    <t>Управління комунального господарства (внески до статутного капіталу для КП «Коломиятеплосервіс»</t>
  </si>
  <si>
    <t>2. Внески управління комунального господарства до статутного капіталу комунальних підприємств</t>
  </si>
  <si>
    <t>Обсяг внесків управління комунального господарства до статутного капіталу для КП «Коломияводоканал»</t>
  </si>
  <si>
    <t>продукту</t>
  </si>
  <si>
    <t>Кількість підприємств, яким надаються внески до статутного капіталу</t>
  </si>
  <si>
    <t>од.</t>
  </si>
  <si>
    <t>Співвідношення поповнення статутного капіталу до розміру статутного капіталу на початок року</t>
  </si>
  <si>
    <t>Обсяг внесків управління комунального господарства до статутного капіталу для КП «Коломиятеплосервіс»</t>
  </si>
  <si>
    <t>Розмір внесків управління комунального господарства до статутного капіталу для КП «Коломиятеплосервіс»</t>
  </si>
  <si>
    <t>рішення міської ради від 28.03.2024 №3476-54/2024</t>
  </si>
  <si>
    <t>2.1. Управління комунального господарства (внески до статутного капіталу для КП «Коломияводоканал»)</t>
  </si>
  <si>
    <t>Розмір внесків управління комунального господарства до статутного капіталу для  КП «Коломияводоканал»</t>
  </si>
  <si>
    <t>2.2. Управління комунального господарства (внески до статутного капіталу для КП «Коломиятеплосервіс»)</t>
  </si>
  <si>
    <t>1.1.Поповнення статутного капіталу "Коломийський центр туризму та дозвілля"</t>
  </si>
  <si>
    <t>2.1.Управління комунального господарства (внески до статутного капіталу для КП «Коломияводоканал»)</t>
  </si>
  <si>
    <t>2.2.Управління комунального господарства (внески до статутного капіталу для КП «Коломиятеплосервіс»</t>
  </si>
  <si>
    <t>Обсяг видатків на проведення капітального ремонту нежитлової будівлі в парку ім. К.Трильовського за адресою: вул. Паркова, 11 Б в м.Коломиї</t>
  </si>
  <si>
    <t>середня вартість проведення капітального ремонту 1 нежитлової будівлі в парку ім. К.Трильовського за адресо: вул. Паркова, 11 Б в м.Коломиї</t>
  </si>
  <si>
    <t>од</t>
  </si>
  <si>
    <t xml:space="preserve">кількість нежитлових будівель в парку ім. К.Трильовського,  на яких планується провести капітальний ремонт </t>
  </si>
  <si>
    <t>Обсяг видатків на придбання вуличних тренажерів</t>
  </si>
  <si>
    <t>кількість вуличних тренажерів, які планується придбати</t>
  </si>
  <si>
    <t>середня вартість придбання 1 вуличного тренажера</t>
  </si>
  <si>
    <t>рішення міської ради від 27.06.2024 №3587-54/2024</t>
  </si>
  <si>
    <t>Обсяг видатків на капітальний ремонт дитячого майданчика в парку ім. К.Трильовського в м. Коломиї</t>
  </si>
  <si>
    <t>середня вартість проведення капітального ремонту 1 дитячого майданчика в парку ім. К.Трильовського в м.Коломиї</t>
  </si>
  <si>
    <t>1.2.Поповнення статутного капіталу КП "Зеленосвіт"</t>
  </si>
  <si>
    <t>1.2. Поповнення статутного капіталу КП "Зеленосвіт"</t>
  </si>
  <si>
    <t>Внески органів виконавчої влади у статуний капітал КП "Зеленосвіт"</t>
  </si>
  <si>
    <t>рішення міської ради від 22.08 №3748-55/2024</t>
  </si>
  <si>
    <t xml:space="preserve">кількість дитячих майданчиків в парку ім. К.Трильовського в м. Коломиї,  на яких планується провести капітальний ремонт </t>
  </si>
  <si>
    <t>Придбання ігрового комплексу</t>
  </si>
  <si>
    <t>Придбання гімнастичного комплексу</t>
  </si>
  <si>
    <t>Придбання гірки</t>
  </si>
  <si>
    <t>Придбання лави</t>
  </si>
  <si>
    <t>Придбання бруси - турнік</t>
  </si>
  <si>
    <t>Придбання каруселі</t>
  </si>
  <si>
    <t>Придбання пісочниці</t>
  </si>
  <si>
    <t>Придбання хатинки</t>
  </si>
  <si>
    <t>Придбання гойдалки-балансиру</t>
  </si>
  <si>
    <t>Придбання гойдалки подвійної на ланцюгах</t>
  </si>
  <si>
    <t>Придбання гойдалки на пружинці</t>
  </si>
  <si>
    <t>кількість гіркок яких планується придбати</t>
  </si>
  <si>
    <t>кількість лавок яких планується придбати</t>
  </si>
  <si>
    <t>кількість бруси - турніків яких планується придбати</t>
  </si>
  <si>
    <t>кількість карусель яких планується придбати</t>
  </si>
  <si>
    <t>кількість пісочниць яких планується придбати</t>
  </si>
  <si>
    <t>кількість хатинок яких планується придбати</t>
  </si>
  <si>
    <t>кількість гойдалок-балансир яких планується придбати</t>
  </si>
  <si>
    <t>кількість гімнастичних комплексів яких планується придбати</t>
  </si>
  <si>
    <t>кількість ігрових комплексів  яких планується придбати</t>
  </si>
  <si>
    <t>кількість гойдалок подвійної на ланцюгах яких планується придбати</t>
  </si>
  <si>
    <t>кількістьгойдалок на пружинці яких планується придбати</t>
  </si>
  <si>
    <t>середня вартість придбання 1  ігрового комплексу</t>
  </si>
  <si>
    <t>середня вартість придбання 1  гімнастичного комплексу</t>
  </si>
  <si>
    <t>середня вартість придбання 1   гірки</t>
  </si>
  <si>
    <t>середня вартість придбання 1 лави</t>
  </si>
  <si>
    <t>середня вартість придбання 1 бруси - турніка</t>
  </si>
  <si>
    <t>середня вартість придбання 1 каруселі</t>
  </si>
  <si>
    <t>середня вартість придбання 1 пісочниці</t>
  </si>
  <si>
    <t>середня вартість придбання 1 хатинки</t>
  </si>
  <si>
    <t>середня вартість придбання 1 гойдалки-балансиру</t>
  </si>
  <si>
    <t>середня вартість придбання 1 гойдалки подвійної на ланцюгах</t>
  </si>
  <si>
    <t>середня вартість придбання 1 гойдалки на пружинці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</si>
  <si>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наказ управління комунального господарства від 03.01.2024  № 2-О "Про затвердження пооб’єктного розподілу внесків до статутних капіталів суб’єктів господарювання на 2024 рік", рішення міської ради від 28.03.2024 № 3476-54/2024"Про уточнення бюджету  Коломийської міської територіальної громади на 2024 рік (0953000000) код бюджету", наказ управління комунального господарства від 01.04.2024  № 18-О "Про затвердження пооб’єктного розподілу внесків до статутних капіталів суб’єктів господарювання на 2024 рік (у новій редакції)", рішення міської ради від 25.04.2024 № 3515-54/2024"Про уточнення бюджету  Коломийської міської територіальної громади на 2024 рік (0953000000) код бюджету", наказ управління комунального господарства від 01.05.2024  №21-О "Про затвердження пооб’єктного розподілу внесків до статутних капіталів суб’єктів господарювання на 2024 рік (у новій редакції)", рішення міської ради від 27.06.2024 № 3587-54/2024"Про уточнення бюджету  Коломийської міської територіальної громади на 2024 рік (0953000000) код бюджету", наказ управління комунального господарства від 01.07.2024  №29-О "Про затвердження пооб’єктного розподілу внесків до статутних капіталів суб’єктів господарювання на 2024 рік (у новій редакції)", рішення міської ради від 22.08.2024 № 3748-55/2024"Про уточнення бюджету  Коломийської міської територіальної громади на 2024 рік (0953000000) код бюджету", наказ управління комунального господарства від 28.08.2024  №39-О "Про затвердження пооб’єктного розподілу внесків до статутних капіталів суб’єктів господарювання на 2024 рік (у новій редакції)", наказ управління комунального господарства від 25.09.2024  №49-О "Про затвердження пооб’єктного розподілу внесків до статутних капіталів суб’єктів господарювання на 2024 рік (у новій редакції)", рішення міської ради від 19.12.2024 № 4062-58/2024"Про уточнення бюджету  Коломийської міської територіальної громади на 2024 рік (0953000000) код бюджету", наказ управління комунального господарства від 20.12.2024  №68-О "Про затвердження пооб’єктного розподілу внесків до статутних капіталів суб’єктів господарювання на 2024 рік (у новій редакції)"</t>
  </si>
  <si>
    <t>рішення міської ради від 19.12.2024 №4062-58/2024</t>
  </si>
  <si>
    <t>від 23.12.2024 №70-О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</si>
</sst>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32">
    <xf numFmtId="0" fontId="0" fillId="0" borderId="0" xfId="0"/>
    <xf numFmtId="3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4" fontId="1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/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/>
    </xf>
    <xf numFmtId="0" fontId="2" fillId="2" borderId="0" xfId="0" quotePrefix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7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2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2" fillId="2" borderId="1" xfId="0" quotePrefix="1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left" vertical="top" wrapText="1"/>
    </xf>
    <xf numFmtId="0" fontId="1" fillId="2" borderId="1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10" fillId="2" borderId="1" xfId="0" quotePrefix="1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0" fillId="2" borderId="4" xfId="0" applyFont="1" applyFill="1" applyBorder="1" applyAlignment="1">
      <alignment horizontal="left" wrapText="1"/>
    </xf>
    <xf numFmtId="0" fontId="0" fillId="2" borderId="0" xfId="0" applyFont="1" applyFill="1"/>
    <xf numFmtId="0" fontId="0" fillId="2" borderId="0" xfId="0" applyFont="1" applyFill="1" applyBorder="1" applyAlignment="1"/>
    <xf numFmtId="0" fontId="0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1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I157"/>
  <sheetViews>
    <sheetView tabSelected="1" zoomScaleNormal="100" zoomScaleSheetLayoutView="100" workbookViewId="0">
      <selection activeCell="BE23" sqref="BE23"/>
    </sheetView>
  </sheetViews>
  <sheetFormatPr defaultRowHeight="12.75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16384" width="9.140625" style="2"/>
  </cols>
  <sheetData>
    <row r="1" spans="1:77" ht="44.25" customHeight="1">
      <c r="AO1" s="120" t="s">
        <v>34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>
      <c r="AO3" s="121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3.25" customHeight="1">
      <c r="AO4" s="122" t="s">
        <v>80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77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2.75" customHeight="1">
      <c r="AO7" s="131" t="s">
        <v>165</v>
      </c>
      <c r="AP7" s="106"/>
      <c r="AQ7" s="106"/>
      <c r="AR7" s="106"/>
      <c r="AS7" s="106"/>
      <c r="AT7" s="106"/>
      <c r="AU7" s="106"/>
      <c r="AW7" s="118" t="s">
        <v>79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"/>
      <c r="AP8" s="3"/>
      <c r="AQ8" s="3"/>
      <c r="AR8" s="3"/>
      <c r="AS8" s="3"/>
      <c r="AT8" s="3"/>
      <c r="AU8" s="3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86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4.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s="126" customFormat="1" ht="14.25" customHeight="1">
      <c r="A13" s="5" t="s">
        <v>51</v>
      </c>
      <c r="B13" s="110" t="s">
        <v>78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6"/>
      <c r="N13" s="117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7"/>
      <c r="AU13" s="110" t="s">
        <v>83</v>
      </c>
      <c r="AV13" s="111"/>
      <c r="AW13" s="111"/>
      <c r="AX13" s="111"/>
      <c r="AY13" s="111"/>
      <c r="AZ13" s="111"/>
      <c r="BA13" s="111"/>
      <c r="BB13" s="111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126" customFormat="1" ht="24" customHeight="1">
      <c r="A14" s="8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8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8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s="126" customFormat="1" ht="6" customHeight="1">
      <c r="BE15" s="127"/>
      <c r="BF15" s="127"/>
      <c r="BG15" s="127"/>
      <c r="BH15" s="127"/>
      <c r="BI15" s="127"/>
      <c r="BJ15" s="127"/>
      <c r="BK15" s="127"/>
      <c r="BL15" s="127"/>
    </row>
    <row r="16" spans="1:77" s="126" customFormat="1" ht="15" customHeight="1">
      <c r="A16" s="9" t="s">
        <v>4</v>
      </c>
      <c r="B16" s="110" t="s">
        <v>90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6"/>
      <c r="N16" s="117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7"/>
      <c r="AU16" s="110" t="s">
        <v>83</v>
      </c>
      <c r="AV16" s="111"/>
      <c r="AW16" s="111"/>
      <c r="AX16" s="111"/>
      <c r="AY16" s="111"/>
      <c r="AZ16" s="111"/>
      <c r="BA16" s="111"/>
      <c r="BB16" s="111"/>
      <c r="BC16" s="10"/>
      <c r="BD16" s="10"/>
      <c r="BE16" s="10"/>
      <c r="BF16" s="10"/>
      <c r="BG16" s="10"/>
      <c r="BH16" s="10"/>
      <c r="BI16" s="10"/>
      <c r="BJ16" s="10"/>
      <c r="BK16" s="10"/>
      <c r="BL16" s="11"/>
      <c r="BM16" s="127"/>
      <c r="BN16" s="127"/>
      <c r="BO16" s="127"/>
      <c r="BP16" s="10"/>
      <c r="BQ16" s="10"/>
      <c r="BR16" s="10"/>
      <c r="BS16" s="10"/>
      <c r="BT16" s="10"/>
      <c r="BU16" s="10"/>
      <c r="BV16" s="10"/>
      <c r="BW16" s="10"/>
    </row>
    <row r="17" spans="1:79" s="126" customFormat="1" ht="24" customHeight="1">
      <c r="A17" s="1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8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8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13"/>
      <c r="BD17" s="13"/>
      <c r="BE17" s="13"/>
      <c r="BF17" s="13"/>
      <c r="BG17" s="13"/>
      <c r="BH17" s="13"/>
      <c r="BI17" s="13"/>
      <c r="BJ17" s="13"/>
      <c r="BK17" s="14"/>
      <c r="BL17" s="13"/>
      <c r="BM17" s="127"/>
      <c r="BN17" s="127"/>
      <c r="BO17" s="127"/>
      <c r="BP17" s="13"/>
      <c r="BQ17" s="13"/>
      <c r="BR17" s="13"/>
      <c r="BS17" s="13"/>
      <c r="BT17" s="13"/>
      <c r="BU17" s="13"/>
      <c r="BV17" s="13"/>
      <c r="BW17" s="13"/>
    </row>
    <row r="18" spans="1:79" s="126" customFormat="1"/>
    <row r="19" spans="1:79" s="126" customFormat="1" ht="28.5" customHeight="1">
      <c r="A19" s="5" t="s">
        <v>52</v>
      </c>
      <c r="B19" s="110" t="s">
        <v>87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91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0"/>
      <c r="AA19" s="110" t="s">
        <v>92</v>
      </c>
      <c r="AB19" s="111"/>
      <c r="AC19" s="111"/>
      <c r="AD19" s="111"/>
      <c r="AE19" s="111"/>
      <c r="AF19" s="111"/>
      <c r="AG19" s="111"/>
      <c r="AH19" s="111"/>
      <c r="AI19" s="111"/>
      <c r="AJ19" s="10"/>
      <c r="AK19" s="116" t="s">
        <v>88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"/>
      <c r="BE19" s="110" t="s">
        <v>84</v>
      </c>
      <c r="BF19" s="111"/>
      <c r="BG19" s="111"/>
      <c r="BH19" s="111"/>
      <c r="BI19" s="111"/>
      <c r="BJ19" s="111"/>
      <c r="BK19" s="111"/>
      <c r="BL19" s="111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126" customFormat="1" ht="25.5" customHeight="1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3"/>
      <c r="AA20" s="113" t="s">
        <v>56</v>
      </c>
      <c r="AB20" s="113"/>
      <c r="AC20" s="113"/>
      <c r="AD20" s="113"/>
      <c r="AE20" s="113"/>
      <c r="AF20" s="113"/>
      <c r="AG20" s="113"/>
      <c r="AH20" s="113"/>
      <c r="AI20" s="113"/>
      <c r="AJ20" s="13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3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</row>
    <row r="21" spans="1:79" ht="6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pans="1:79" ht="18.75" customHeight="1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8">
        <v>4604087</v>
      </c>
      <c r="V22" s="108"/>
      <c r="W22" s="108"/>
      <c r="X22" s="108"/>
      <c r="Y22" s="108"/>
      <c r="Z22" s="108"/>
      <c r="AA22" s="108"/>
      <c r="AB22" s="108"/>
      <c r="AC22" s="108"/>
      <c r="AD22" s="108"/>
      <c r="AE22" s="109" t="s">
        <v>50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8">
        <v>0</v>
      </c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18" customHeight="1">
      <c r="A23" s="86" t="s">
        <v>61</v>
      </c>
      <c r="B23" s="86"/>
      <c r="C23" s="86"/>
      <c r="D23" s="86"/>
      <c r="E23" s="86"/>
      <c r="F23" s="86"/>
      <c r="G23" s="86"/>
      <c r="H23" s="86"/>
      <c r="I23" s="108">
        <v>4604087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86" t="s">
        <v>23</v>
      </c>
      <c r="U23" s="86"/>
      <c r="V23" s="86"/>
      <c r="W23" s="86"/>
      <c r="X23" s="16"/>
      <c r="Y23" s="16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8"/>
      <c r="AO23" s="18"/>
      <c r="AP23" s="18"/>
      <c r="AQ23" s="18"/>
      <c r="AR23" s="18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8"/>
      <c r="BE23" s="18"/>
      <c r="BF23" s="18"/>
      <c r="BG23" s="18"/>
      <c r="BH23" s="18"/>
      <c r="BI23" s="18"/>
      <c r="BJ23" s="15"/>
      <c r="BK23" s="15"/>
      <c r="BL23" s="15"/>
    </row>
    <row r="24" spans="1:79" ht="8.25" customHeight="1">
      <c r="A24" s="39"/>
      <c r="B24" s="39"/>
      <c r="C24" s="39"/>
      <c r="D24" s="39"/>
      <c r="E24" s="39"/>
      <c r="F24" s="39"/>
      <c r="G24" s="39"/>
      <c r="H24" s="39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39"/>
      <c r="U24" s="39"/>
      <c r="V24" s="39"/>
      <c r="W24" s="39"/>
      <c r="X24" s="16"/>
      <c r="Y24" s="16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8"/>
      <c r="AO24" s="18"/>
      <c r="AP24" s="18"/>
      <c r="AQ24" s="18"/>
      <c r="AR24" s="18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8"/>
      <c r="BE24" s="18"/>
      <c r="BF24" s="18"/>
      <c r="BG24" s="18"/>
      <c r="BH24" s="18"/>
      <c r="BI24" s="18"/>
      <c r="BJ24" s="15"/>
      <c r="BK24" s="15"/>
      <c r="BL24" s="15"/>
    </row>
    <row r="25" spans="1:79" ht="15.75" customHeight="1">
      <c r="A25" s="97" t="s">
        <v>36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282.75" customHeight="1">
      <c r="A26" s="105" t="s">
        <v>163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19.5" customHeight="1">
      <c r="A29" s="101" t="s">
        <v>27</v>
      </c>
      <c r="B29" s="101"/>
      <c r="C29" s="101"/>
      <c r="D29" s="101"/>
      <c r="E29" s="101"/>
      <c r="F29" s="101"/>
      <c r="G29" s="102" t="s">
        <v>39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5.75" hidden="1">
      <c r="A30" s="85">
        <v>1</v>
      </c>
      <c r="B30" s="85"/>
      <c r="C30" s="85"/>
      <c r="D30" s="85"/>
      <c r="E30" s="85"/>
      <c r="F30" s="85"/>
      <c r="G30" s="102"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0.5" hidden="1" customHeight="1">
      <c r="A31" s="50" t="s">
        <v>32</v>
      </c>
      <c r="B31" s="50"/>
      <c r="C31" s="50"/>
      <c r="D31" s="50"/>
      <c r="E31" s="50"/>
      <c r="F31" s="50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2" t="s">
        <v>48</v>
      </c>
    </row>
    <row r="32" spans="1:79" ht="12.75" customHeight="1">
      <c r="A32" s="50">
        <v>1</v>
      </c>
      <c r="B32" s="50"/>
      <c r="C32" s="50"/>
      <c r="D32" s="50"/>
      <c r="E32" s="50"/>
      <c r="F32" s="50"/>
      <c r="G32" s="51" t="s">
        <v>63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2" t="s">
        <v>47</v>
      </c>
    </row>
    <row r="33" spans="1:79" ht="12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5" t="s">
        <v>77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5.75" customHeight="1">
      <c r="A38" s="101" t="s">
        <v>27</v>
      </c>
      <c r="B38" s="101"/>
      <c r="C38" s="101"/>
      <c r="D38" s="101"/>
      <c r="E38" s="101"/>
      <c r="F38" s="101"/>
      <c r="G38" s="102" t="s">
        <v>24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1:79" ht="15.75" hidden="1">
      <c r="A39" s="85">
        <v>1</v>
      </c>
      <c r="B39" s="85"/>
      <c r="C39" s="85"/>
      <c r="D39" s="85"/>
      <c r="E39" s="85"/>
      <c r="F39" s="85"/>
      <c r="G39" s="102">
        <v>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79" ht="10.5" hidden="1" customHeight="1">
      <c r="A40" s="50" t="s">
        <v>6</v>
      </c>
      <c r="B40" s="50"/>
      <c r="C40" s="50"/>
      <c r="D40" s="50"/>
      <c r="E40" s="50"/>
      <c r="F40" s="50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2" t="s">
        <v>11</v>
      </c>
    </row>
    <row r="41" spans="1:79" ht="12.75" customHeight="1">
      <c r="A41" s="50">
        <v>1</v>
      </c>
      <c r="B41" s="50"/>
      <c r="C41" s="50"/>
      <c r="D41" s="50"/>
      <c r="E41" s="50"/>
      <c r="F41" s="50"/>
      <c r="G41" s="51" t="s">
        <v>64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2" t="s">
        <v>12</v>
      </c>
    </row>
    <row r="42" spans="1:79" ht="19.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79" ht="15.75" customHeight="1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</row>
    <row r="44" spans="1:79" ht="15" customHeight="1">
      <c r="A44" s="87" t="s">
        <v>85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3"/>
      <c r="BB44" s="23"/>
      <c r="BC44" s="23"/>
      <c r="BD44" s="23"/>
      <c r="BE44" s="23"/>
      <c r="BF44" s="23"/>
      <c r="BG44" s="23"/>
      <c r="BH44" s="23"/>
      <c r="BI44" s="24"/>
      <c r="BJ44" s="24"/>
      <c r="BK44" s="24"/>
      <c r="BL44" s="24"/>
    </row>
    <row r="45" spans="1:79" ht="15.95" customHeight="1">
      <c r="A45" s="85" t="s">
        <v>27</v>
      </c>
      <c r="B45" s="85"/>
      <c r="C45" s="85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5" t="s">
        <v>28</v>
      </c>
      <c r="AD45" s="85"/>
      <c r="AE45" s="85"/>
      <c r="AF45" s="85"/>
      <c r="AG45" s="85"/>
      <c r="AH45" s="85"/>
      <c r="AI45" s="85"/>
      <c r="AJ45" s="85"/>
      <c r="AK45" s="85" t="s">
        <v>29</v>
      </c>
      <c r="AL45" s="85"/>
      <c r="AM45" s="85"/>
      <c r="AN45" s="85"/>
      <c r="AO45" s="85"/>
      <c r="AP45" s="85"/>
      <c r="AQ45" s="85"/>
      <c r="AR45" s="85"/>
      <c r="AS45" s="85" t="s">
        <v>26</v>
      </c>
      <c r="AT45" s="85"/>
      <c r="AU45" s="85"/>
      <c r="AV45" s="85"/>
      <c r="AW45" s="85"/>
      <c r="AX45" s="85"/>
      <c r="AY45" s="85"/>
      <c r="AZ45" s="85"/>
      <c r="BA45" s="25"/>
      <c r="BB45" s="25"/>
      <c r="BC45" s="25"/>
      <c r="BD45" s="25"/>
      <c r="BE45" s="25"/>
      <c r="BF45" s="25"/>
      <c r="BG45" s="25"/>
      <c r="BH45" s="25"/>
    </row>
    <row r="46" spans="1:79" ht="11.25" customHeight="1">
      <c r="A46" s="85"/>
      <c r="B46" s="85"/>
      <c r="C46" s="85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5"/>
      <c r="BB46" s="25"/>
      <c r="BC46" s="25"/>
      <c r="BD46" s="25"/>
      <c r="BE46" s="25"/>
      <c r="BF46" s="25"/>
      <c r="BG46" s="25"/>
      <c r="BH46" s="25"/>
    </row>
    <row r="47" spans="1:79" ht="15.75">
      <c r="A47" s="85">
        <v>1</v>
      </c>
      <c r="B47" s="85"/>
      <c r="C47" s="85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85">
        <v>3</v>
      </c>
      <c r="AD47" s="85"/>
      <c r="AE47" s="85"/>
      <c r="AF47" s="85"/>
      <c r="AG47" s="85"/>
      <c r="AH47" s="85"/>
      <c r="AI47" s="85"/>
      <c r="AJ47" s="85"/>
      <c r="AK47" s="85">
        <v>4</v>
      </c>
      <c r="AL47" s="85"/>
      <c r="AM47" s="85"/>
      <c r="AN47" s="85"/>
      <c r="AO47" s="85"/>
      <c r="AP47" s="85"/>
      <c r="AQ47" s="85"/>
      <c r="AR47" s="85"/>
      <c r="AS47" s="85">
        <v>5</v>
      </c>
      <c r="AT47" s="85"/>
      <c r="AU47" s="85"/>
      <c r="AV47" s="85"/>
      <c r="AW47" s="85"/>
      <c r="AX47" s="85"/>
      <c r="AY47" s="85"/>
      <c r="AZ47" s="85"/>
      <c r="BA47" s="25"/>
      <c r="BB47" s="25"/>
      <c r="BC47" s="25"/>
      <c r="BD47" s="25"/>
      <c r="BE47" s="25"/>
      <c r="BF47" s="25"/>
      <c r="BG47" s="25"/>
      <c r="BH47" s="25"/>
    </row>
    <row r="48" spans="1:79" s="28" customFormat="1" ht="12.75" hidden="1" customHeight="1">
      <c r="A48" s="50" t="s">
        <v>6</v>
      </c>
      <c r="B48" s="50"/>
      <c r="C48" s="50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54" t="s">
        <v>10</v>
      </c>
      <c r="AT48" s="77"/>
      <c r="AU48" s="77"/>
      <c r="AV48" s="77"/>
      <c r="AW48" s="77"/>
      <c r="AX48" s="77"/>
      <c r="AY48" s="77"/>
      <c r="AZ48" s="77"/>
      <c r="BA48" s="26"/>
      <c r="BB48" s="27"/>
      <c r="BC48" s="27"/>
      <c r="BD48" s="27"/>
      <c r="BE48" s="27"/>
      <c r="BF48" s="27"/>
      <c r="BG48" s="27"/>
      <c r="BH48" s="27"/>
      <c r="CA48" s="28" t="s">
        <v>13</v>
      </c>
    </row>
    <row r="49" spans="1:79" ht="26.25" customHeight="1">
      <c r="A49" s="50"/>
      <c r="B49" s="50"/>
      <c r="C49" s="50"/>
      <c r="D49" s="94" t="s">
        <v>94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63">
        <v>0</v>
      </c>
      <c r="AD49" s="63"/>
      <c r="AE49" s="63"/>
      <c r="AF49" s="63"/>
      <c r="AG49" s="63"/>
      <c r="AH49" s="63"/>
      <c r="AI49" s="63"/>
      <c r="AJ49" s="63"/>
      <c r="AK49" s="63">
        <f>AK50+AK51</f>
        <v>3825555</v>
      </c>
      <c r="AL49" s="63"/>
      <c r="AM49" s="63"/>
      <c r="AN49" s="63"/>
      <c r="AO49" s="63"/>
      <c r="AP49" s="63"/>
      <c r="AQ49" s="63"/>
      <c r="AR49" s="63"/>
      <c r="AS49" s="63">
        <f t="shared" ref="AS49:AS55" si="0">AC49+AK49</f>
        <v>3825555</v>
      </c>
      <c r="AT49" s="63"/>
      <c r="AU49" s="63"/>
      <c r="AV49" s="63"/>
      <c r="AW49" s="63"/>
      <c r="AX49" s="63"/>
      <c r="AY49" s="63"/>
      <c r="AZ49" s="63"/>
      <c r="BA49" s="29"/>
      <c r="BB49" s="29"/>
      <c r="BC49" s="29"/>
      <c r="BD49" s="29"/>
      <c r="BE49" s="29"/>
      <c r="BF49" s="29"/>
      <c r="BG49" s="29"/>
      <c r="BH49" s="29"/>
      <c r="CA49" s="2" t="s">
        <v>14</v>
      </c>
    </row>
    <row r="50" spans="1:79" ht="14.25" customHeight="1">
      <c r="A50" s="50">
        <v>1</v>
      </c>
      <c r="B50" s="50"/>
      <c r="C50" s="50"/>
      <c r="D50" s="51" t="s">
        <v>112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9">
        <v>0</v>
      </c>
      <c r="AD50" s="49"/>
      <c r="AE50" s="49"/>
      <c r="AF50" s="49"/>
      <c r="AG50" s="49"/>
      <c r="AH50" s="49"/>
      <c r="AI50" s="49"/>
      <c r="AJ50" s="49"/>
      <c r="AK50" s="49">
        <v>1098555</v>
      </c>
      <c r="AL50" s="49"/>
      <c r="AM50" s="49"/>
      <c r="AN50" s="49"/>
      <c r="AO50" s="49"/>
      <c r="AP50" s="49"/>
      <c r="AQ50" s="49"/>
      <c r="AR50" s="49"/>
      <c r="AS50" s="49">
        <f t="shared" si="0"/>
        <v>1098555</v>
      </c>
      <c r="AT50" s="49"/>
      <c r="AU50" s="49"/>
      <c r="AV50" s="49"/>
      <c r="AW50" s="49"/>
      <c r="AX50" s="49"/>
      <c r="AY50" s="49"/>
      <c r="AZ50" s="49"/>
      <c r="BA50" s="29"/>
      <c r="BB50" s="29"/>
      <c r="BC50" s="29"/>
      <c r="BD50" s="29"/>
      <c r="BE50" s="29"/>
      <c r="BF50" s="29"/>
      <c r="BG50" s="29"/>
      <c r="BH50" s="29"/>
      <c r="CA50" s="2" t="s">
        <v>14</v>
      </c>
    </row>
    <row r="51" spans="1:79" ht="14.25" customHeight="1">
      <c r="A51" s="50"/>
      <c r="B51" s="50"/>
      <c r="C51" s="50"/>
      <c r="D51" s="51" t="s">
        <v>125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9">
        <v>0</v>
      </c>
      <c r="AD51" s="49"/>
      <c r="AE51" s="49"/>
      <c r="AF51" s="49"/>
      <c r="AG51" s="49"/>
      <c r="AH51" s="49"/>
      <c r="AI51" s="49"/>
      <c r="AJ51" s="49"/>
      <c r="AK51" s="49">
        <v>2727000</v>
      </c>
      <c r="AL51" s="49"/>
      <c r="AM51" s="49"/>
      <c r="AN51" s="49"/>
      <c r="AO51" s="49"/>
      <c r="AP51" s="49"/>
      <c r="AQ51" s="49"/>
      <c r="AR51" s="49"/>
      <c r="AS51" s="49">
        <f>AK51</f>
        <v>2727000</v>
      </c>
      <c r="AT51" s="49"/>
      <c r="AU51" s="49"/>
      <c r="AV51" s="49"/>
      <c r="AW51" s="49"/>
      <c r="AX51" s="49"/>
      <c r="AY51" s="49"/>
      <c r="AZ51" s="49"/>
      <c r="BA51" s="29"/>
      <c r="BB51" s="29"/>
      <c r="BC51" s="29"/>
      <c r="BD51" s="29"/>
      <c r="BE51" s="29"/>
      <c r="BF51" s="29"/>
      <c r="BG51" s="29"/>
      <c r="BH51" s="29"/>
    </row>
    <row r="52" spans="1:79" ht="26.25" customHeight="1">
      <c r="A52" s="50"/>
      <c r="B52" s="50"/>
      <c r="C52" s="50"/>
      <c r="D52" s="94" t="s">
        <v>100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6"/>
      <c r="AC52" s="63">
        <v>0</v>
      </c>
      <c r="AD52" s="63"/>
      <c r="AE52" s="63"/>
      <c r="AF52" s="63"/>
      <c r="AG52" s="63"/>
      <c r="AH52" s="63"/>
      <c r="AI52" s="63"/>
      <c r="AJ52" s="63"/>
      <c r="AK52" s="63">
        <f>AK53+AK54</f>
        <v>778532</v>
      </c>
      <c r="AL52" s="63"/>
      <c r="AM52" s="63"/>
      <c r="AN52" s="63"/>
      <c r="AO52" s="63"/>
      <c r="AP52" s="63"/>
      <c r="AQ52" s="63"/>
      <c r="AR52" s="63"/>
      <c r="AS52" s="63">
        <f t="shared" si="0"/>
        <v>778532</v>
      </c>
      <c r="AT52" s="63"/>
      <c r="AU52" s="63"/>
      <c r="AV52" s="63"/>
      <c r="AW52" s="63"/>
      <c r="AX52" s="63"/>
      <c r="AY52" s="63"/>
      <c r="AZ52" s="63"/>
      <c r="BA52" s="29"/>
      <c r="BB52" s="29"/>
      <c r="BC52" s="29"/>
      <c r="BD52" s="29"/>
      <c r="BE52" s="29"/>
      <c r="BF52" s="29"/>
      <c r="BG52" s="29"/>
      <c r="BH52" s="29"/>
      <c r="CA52" s="2" t="s">
        <v>14</v>
      </c>
    </row>
    <row r="53" spans="1:79" ht="37.5" customHeight="1">
      <c r="A53" s="50">
        <v>2</v>
      </c>
      <c r="B53" s="50"/>
      <c r="C53" s="50"/>
      <c r="D53" s="51" t="s">
        <v>113</v>
      </c>
      <c r="E53" s="52" t="s">
        <v>98</v>
      </c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9">
        <v>0</v>
      </c>
      <c r="AD53" s="49"/>
      <c r="AE53" s="49"/>
      <c r="AF53" s="49"/>
      <c r="AG53" s="49"/>
      <c r="AH53" s="49"/>
      <c r="AI53" s="49"/>
      <c r="AJ53" s="49"/>
      <c r="AK53" s="49">
        <v>640840</v>
      </c>
      <c r="AL53" s="49"/>
      <c r="AM53" s="49"/>
      <c r="AN53" s="49"/>
      <c r="AO53" s="49"/>
      <c r="AP53" s="49"/>
      <c r="AQ53" s="49"/>
      <c r="AR53" s="49"/>
      <c r="AS53" s="49">
        <f t="shared" si="0"/>
        <v>640840</v>
      </c>
      <c r="AT53" s="49"/>
      <c r="AU53" s="49"/>
      <c r="AV53" s="49"/>
      <c r="AW53" s="49"/>
      <c r="AX53" s="49"/>
      <c r="AY53" s="49"/>
      <c r="AZ53" s="49"/>
      <c r="BA53" s="29"/>
      <c r="BB53" s="29"/>
      <c r="BC53" s="29"/>
      <c r="BD53" s="29"/>
      <c r="BE53" s="29"/>
      <c r="BF53" s="29"/>
      <c r="BG53" s="29"/>
      <c r="BH53" s="29"/>
      <c r="CA53" s="2" t="s">
        <v>14</v>
      </c>
    </row>
    <row r="54" spans="1:79" ht="36.75" customHeight="1">
      <c r="A54" s="50">
        <v>3</v>
      </c>
      <c r="B54" s="50"/>
      <c r="C54" s="50"/>
      <c r="D54" s="51" t="s">
        <v>114</v>
      </c>
      <c r="E54" s="52" t="s">
        <v>99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9">
        <v>0</v>
      </c>
      <c r="AD54" s="49"/>
      <c r="AE54" s="49"/>
      <c r="AF54" s="49"/>
      <c r="AG54" s="49"/>
      <c r="AH54" s="49"/>
      <c r="AI54" s="49"/>
      <c r="AJ54" s="49"/>
      <c r="AK54" s="49">
        <v>137692</v>
      </c>
      <c r="AL54" s="49"/>
      <c r="AM54" s="49"/>
      <c r="AN54" s="49"/>
      <c r="AO54" s="49"/>
      <c r="AP54" s="49"/>
      <c r="AQ54" s="49"/>
      <c r="AR54" s="49"/>
      <c r="AS54" s="49">
        <f t="shared" si="0"/>
        <v>137692</v>
      </c>
      <c r="AT54" s="49"/>
      <c r="AU54" s="49"/>
      <c r="AV54" s="49"/>
      <c r="AW54" s="49"/>
      <c r="AX54" s="49"/>
      <c r="AY54" s="49"/>
      <c r="AZ54" s="49"/>
      <c r="BA54" s="29"/>
      <c r="BB54" s="29"/>
      <c r="BC54" s="29"/>
      <c r="BD54" s="29"/>
      <c r="BE54" s="29"/>
      <c r="BF54" s="29"/>
      <c r="BG54" s="29"/>
      <c r="BH54" s="29"/>
      <c r="CA54" s="2" t="s">
        <v>14</v>
      </c>
    </row>
    <row r="55" spans="1:79" s="28" customFormat="1">
      <c r="A55" s="58"/>
      <c r="B55" s="58"/>
      <c r="C55" s="58"/>
      <c r="D55" s="94" t="s">
        <v>65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6"/>
      <c r="AC55" s="63">
        <v>0</v>
      </c>
      <c r="AD55" s="63"/>
      <c r="AE55" s="63"/>
      <c r="AF55" s="63"/>
      <c r="AG55" s="63"/>
      <c r="AH55" s="63"/>
      <c r="AI55" s="63"/>
      <c r="AJ55" s="63"/>
      <c r="AK55" s="63">
        <f>AK52+AK49</f>
        <v>4604087</v>
      </c>
      <c r="AL55" s="63"/>
      <c r="AM55" s="63"/>
      <c r="AN55" s="63"/>
      <c r="AO55" s="63"/>
      <c r="AP55" s="63"/>
      <c r="AQ55" s="63"/>
      <c r="AR55" s="63"/>
      <c r="AS55" s="63">
        <f t="shared" si="0"/>
        <v>4604087</v>
      </c>
      <c r="AT55" s="63"/>
      <c r="AU55" s="63"/>
      <c r="AV55" s="63"/>
      <c r="AW55" s="63"/>
      <c r="AX55" s="63"/>
      <c r="AY55" s="63"/>
      <c r="AZ55" s="63"/>
      <c r="BA55" s="30"/>
      <c r="BB55" s="30"/>
      <c r="BC55" s="30"/>
      <c r="BD55" s="30"/>
      <c r="BE55" s="30"/>
      <c r="BF55" s="30"/>
      <c r="BG55" s="30"/>
      <c r="BH55" s="30"/>
    </row>
    <row r="56" spans="1:79" ht="11.25" customHeight="1"/>
    <row r="57" spans="1:79" ht="15.75" customHeight="1">
      <c r="A57" s="97" t="s">
        <v>41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</row>
    <row r="58" spans="1:79" ht="15" customHeight="1">
      <c r="A58" s="87" t="s">
        <v>85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</row>
    <row r="59" spans="1:79" ht="15.95" customHeight="1">
      <c r="A59" s="85" t="s">
        <v>27</v>
      </c>
      <c r="B59" s="85"/>
      <c r="C59" s="85"/>
      <c r="D59" s="88" t="s">
        <v>33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85" t="s">
        <v>28</v>
      </c>
      <c r="AC59" s="85"/>
      <c r="AD59" s="85"/>
      <c r="AE59" s="85"/>
      <c r="AF59" s="85"/>
      <c r="AG59" s="85"/>
      <c r="AH59" s="85"/>
      <c r="AI59" s="85"/>
      <c r="AJ59" s="85" t="s">
        <v>29</v>
      </c>
      <c r="AK59" s="85"/>
      <c r="AL59" s="85"/>
      <c r="AM59" s="85"/>
      <c r="AN59" s="85"/>
      <c r="AO59" s="85"/>
      <c r="AP59" s="85"/>
      <c r="AQ59" s="85"/>
      <c r="AR59" s="85" t="s">
        <v>26</v>
      </c>
      <c r="AS59" s="85"/>
      <c r="AT59" s="85"/>
      <c r="AU59" s="85"/>
      <c r="AV59" s="85"/>
      <c r="AW59" s="85"/>
      <c r="AX59" s="85"/>
      <c r="AY59" s="85"/>
    </row>
    <row r="60" spans="1:79" ht="9.75" customHeight="1">
      <c r="A60" s="85"/>
      <c r="B60" s="85"/>
      <c r="C60" s="85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</row>
    <row r="61" spans="1:79" ht="15.75" customHeight="1">
      <c r="A61" s="85">
        <v>1</v>
      </c>
      <c r="B61" s="85"/>
      <c r="C61" s="85"/>
      <c r="D61" s="82">
        <v>2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85">
        <v>3</v>
      </c>
      <c r="AC61" s="85"/>
      <c r="AD61" s="85"/>
      <c r="AE61" s="85"/>
      <c r="AF61" s="85"/>
      <c r="AG61" s="85"/>
      <c r="AH61" s="85"/>
      <c r="AI61" s="85"/>
      <c r="AJ61" s="85">
        <v>4</v>
      </c>
      <c r="AK61" s="85"/>
      <c r="AL61" s="85"/>
      <c r="AM61" s="85"/>
      <c r="AN61" s="85"/>
      <c r="AO61" s="85"/>
      <c r="AP61" s="85"/>
      <c r="AQ61" s="85"/>
      <c r="AR61" s="85">
        <v>5</v>
      </c>
      <c r="AS61" s="85"/>
      <c r="AT61" s="85"/>
      <c r="AU61" s="85"/>
      <c r="AV61" s="85"/>
      <c r="AW61" s="85"/>
      <c r="AX61" s="85"/>
      <c r="AY61" s="85"/>
    </row>
    <row r="62" spans="1:79" ht="12.75" hidden="1" customHeight="1">
      <c r="A62" s="50" t="s">
        <v>6</v>
      </c>
      <c r="B62" s="50"/>
      <c r="C62" s="50"/>
      <c r="D62" s="78" t="s">
        <v>7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77" t="s">
        <v>8</v>
      </c>
      <c r="AC62" s="77"/>
      <c r="AD62" s="77"/>
      <c r="AE62" s="77"/>
      <c r="AF62" s="77"/>
      <c r="AG62" s="77"/>
      <c r="AH62" s="77"/>
      <c r="AI62" s="77"/>
      <c r="AJ62" s="77" t="s">
        <v>9</v>
      </c>
      <c r="AK62" s="77"/>
      <c r="AL62" s="77"/>
      <c r="AM62" s="77"/>
      <c r="AN62" s="77"/>
      <c r="AO62" s="77"/>
      <c r="AP62" s="77"/>
      <c r="AQ62" s="77"/>
      <c r="AR62" s="77" t="s">
        <v>10</v>
      </c>
      <c r="AS62" s="77"/>
      <c r="AT62" s="77"/>
      <c r="AU62" s="77"/>
      <c r="AV62" s="77"/>
      <c r="AW62" s="77"/>
      <c r="AX62" s="77"/>
      <c r="AY62" s="77"/>
      <c r="CA62" s="2" t="s">
        <v>15</v>
      </c>
    </row>
    <row r="63" spans="1:79" s="28" customFormat="1" ht="12.75" customHeight="1">
      <c r="A63" s="58"/>
      <c r="B63" s="58"/>
      <c r="C63" s="58"/>
      <c r="D63" s="71" t="s">
        <v>26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>
        <f>AB63+AJ63</f>
        <v>0</v>
      </c>
      <c r="AS63" s="63"/>
      <c r="AT63" s="63"/>
      <c r="AU63" s="63"/>
      <c r="AV63" s="63"/>
      <c r="AW63" s="63"/>
      <c r="AX63" s="63"/>
      <c r="AY63" s="63"/>
      <c r="CA63" s="28" t="s">
        <v>16</v>
      </c>
    </row>
    <row r="64" spans="1:79" ht="9" customHeight="1"/>
    <row r="65" spans="1:79" ht="15.75" customHeight="1">
      <c r="A65" s="86" t="s">
        <v>42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</row>
    <row r="66" spans="1:79" ht="30" customHeight="1">
      <c r="A66" s="85" t="s">
        <v>27</v>
      </c>
      <c r="B66" s="85"/>
      <c r="C66" s="85"/>
      <c r="D66" s="85"/>
      <c r="E66" s="85"/>
      <c r="F66" s="85"/>
      <c r="G66" s="82" t="s">
        <v>43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85" t="s">
        <v>2</v>
      </c>
      <c r="AA66" s="85"/>
      <c r="AB66" s="85"/>
      <c r="AC66" s="85"/>
      <c r="AD66" s="85"/>
      <c r="AE66" s="85" t="s">
        <v>1</v>
      </c>
      <c r="AF66" s="85"/>
      <c r="AG66" s="85"/>
      <c r="AH66" s="85"/>
      <c r="AI66" s="85"/>
      <c r="AJ66" s="85"/>
      <c r="AK66" s="85"/>
      <c r="AL66" s="85"/>
      <c r="AM66" s="85"/>
      <c r="AN66" s="85"/>
      <c r="AO66" s="82" t="s">
        <v>28</v>
      </c>
      <c r="AP66" s="83"/>
      <c r="AQ66" s="83"/>
      <c r="AR66" s="83"/>
      <c r="AS66" s="83"/>
      <c r="AT66" s="83"/>
      <c r="AU66" s="83"/>
      <c r="AV66" s="84"/>
      <c r="AW66" s="82" t="s">
        <v>29</v>
      </c>
      <c r="AX66" s="83"/>
      <c r="AY66" s="83"/>
      <c r="AZ66" s="83"/>
      <c r="BA66" s="83"/>
      <c r="BB66" s="83"/>
      <c r="BC66" s="83"/>
      <c r="BD66" s="84"/>
      <c r="BE66" s="82" t="s">
        <v>26</v>
      </c>
      <c r="BF66" s="83"/>
      <c r="BG66" s="83"/>
      <c r="BH66" s="83"/>
      <c r="BI66" s="83"/>
      <c r="BJ66" s="83"/>
      <c r="BK66" s="83"/>
      <c r="BL66" s="84"/>
    </row>
    <row r="67" spans="1:79" ht="15.75" customHeight="1">
      <c r="A67" s="85">
        <v>1</v>
      </c>
      <c r="B67" s="85"/>
      <c r="C67" s="85"/>
      <c r="D67" s="85"/>
      <c r="E67" s="85"/>
      <c r="F67" s="85"/>
      <c r="G67" s="82">
        <v>2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85">
        <v>3</v>
      </c>
      <c r="AA67" s="85"/>
      <c r="AB67" s="85"/>
      <c r="AC67" s="85"/>
      <c r="AD67" s="85"/>
      <c r="AE67" s="85">
        <v>4</v>
      </c>
      <c r="AF67" s="85"/>
      <c r="AG67" s="85"/>
      <c r="AH67" s="85"/>
      <c r="AI67" s="85"/>
      <c r="AJ67" s="85"/>
      <c r="AK67" s="85"/>
      <c r="AL67" s="85"/>
      <c r="AM67" s="85"/>
      <c r="AN67" s="85"/>
      <c r="AO67" s="85">
        <v>5</v>
      </c>
      <c r="AP67" s="85"/>
      <c r="AQ67" s="85"/>
      <c r="AR67" s="85"/>
      <c r="AS67" s="85"/>
      <c r="AT67" s="85"/>
      <c r="AU67" s="85"/>
      <c r="AV67" s="85"/>
      <c r="AW67" s="85">
        <v>6</v>
      </c>
      <c r="AX67" s="85"/>
      <c r="AY67" s="85"/>
      <c r="AZ67" s="85"/>
      <c r="BA67" s="85"/>
      <c r="BB67" s="85"/>
      <c r="BC67" s="85"/>
      <c r="BD67" s="85"/>
      <c r="BE67" s="85">
        <v>7</v>
      </c>
      <c r="BF67" s="85"/>
      <c r="BG67" s="85"/>
      <c r="BH67" s="85"/>
      <c r="BI67" s="85"/>
      <c r="BJ67" s="85"/>
      <c r="BK67" s="85"/>
      <c r="BL67" s="85"/>
    </row>
    <row r="68" spans="1:79" ht="12.75" hidden="1" customHeight="1">
      <c r="A68" s="50" t="s">
        <v>32</v>
      </c>
      <c r="B68" s="50"/>
      <c r="C68" s="50"/>
      <c r="D68" s="50"/>
      <c r="E68" s="50"/>
      <c r="F68" s="50"/>
      <c r="G68" s="78" t="s">
        <v>7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50" t="s">
        <v>19</v>
      </c>
      <c r="AA68" s="50"/>
      <c r="AB68" s="50"/>
      <c r="AC68" s="50"/>
      <c r="AD68" s="50"/>
      <c r="AE68" s="81" t="s">
        <v>31</v>
      </c>
      <c r="AF68" s="81"/>
      <c r="AG68" s="81"/>
      <c r="AH68" s="81"/>
      <c r="AI68" s="81"/>
      <c r="AJ68" s="81"/>
      <c r="AK68" s="81"/>
      <c r="AL68" s="81"/>
      <c r="AM68" s="81"/>
      <c r="AN68" s="78"/>
      <c r="AO68" s="77" t="s">
        <v>8</v>
      </c>
      <c r="AP68" s="77"/>
      <c r="AQ68" s="77"/>
      <c r="AR68" s="77"/>
      <c r="AS68" s="77"/>
      <c r="AT68" s="77"/>
      <c r="AU68" s="77"/>
      <c r="AV68" s="77"/>
      <c r="AW68" s="77" t="s">
        <v>30</v>
      </c>
      <c r="AX68" s="77"/>
      <c r="AY68" s="77"/>
      <c r="AZ68" s="77"/>
      <c r="BA68" s="77"/>
      <c r="BB68" s="77"/>
      <c r="BC68" s="77"/>
      <c r="BD68" s="77"/>
      <c r="BE68" s="77" t="s">
        <v>67</v>
      </c>
      <c r="BF68" s="77"/>
      <c r="BG68" s="77"/>
      <c r="BH68" s="77"/>
      <c r="BI68" s="77"/>
      <c r="BJ68" s="77"/>
      <c r="BK68" s="77"/>
      <c r="BL68" s="77"/>
      <c r="CA68" s="2" t="s">
        <v>17</v>
      </c>
    </row>
    <row r="69" spans="1:79" s="28" customFormat="1" ht="47.25" customHeight="1">
      <c r="A69" s="58">
        <v>0</v>
      </c>
      <c r="B69" s="58"/>
      <c r="C69" s="58"/>
      <c r="D69" s="58"/>
      <c r="E69" s="58"/>
      <c r="F69" s="58"/>
      <c r="G69" s="71" t="s">
        <v>94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62"/>
      <c r="AA69" s="62"/>
      <c r="AB69" s="62"/>
      <c r="AC69" s="62"/>
      <c r="AD69" s="62"/>
      <c r="AE69" s="76"/>
      <c r="AF69" s="76"/>
      <c r="AG69" s="76"/>
      <c r="AH69" s="76"/>
      <c r="AI69" s="76"/>
      <c r="AJ69" s="76"/>
      <c r="AK69" s="76"/>
      <c r="AL69" s="76"/>
      <c r="AM69" s="76"/>
      <c r="AN69" s="71"/>
      <c r="AO69" s="63"/>
      <c r="AP69" s="63"/>
      <c r="AQ69" s="63"/>
      <c r="AR69" s="63"/>
      <c r="AS69" s="63"/>
      <c r="AT69" s="63"/>
      <c r="AU69" s="63"/>
      <c r="AV69" s="63"/>
      <c r="AW69" s="63">
        <f>AW70+AW86</f>
        <v>3825554.9999999995</v>
      </c>
      <c r="AX69" s="63"/>
      <c r="AY69" s="63"/>
      <c r="AZ69" s="63"/>
      <c r="BA69" s="63"/>
      <c r="BB69" s="63"/>
      <c r="BC69" s="63"/>
      <c r="BD69" s="63"/>
      <c r="BE69" s="63">
        <f>BE70+BE86</f>
        <v>3825554.9999999995</v>
      </c>
      <c r="BF69" s="63"/>
      <c r="BG69" s="63"/>
      <c r="BH69" s="63"/>
      <c r="BI69" s="63"/>
      <c r="BJ69" s="63"/>
      <c r="BK69" s="63"/>
      <c r="BL69" s="63"/>
      <c r="CA69" s="28" t="s">
        <v>18</v>
      </c>
    </row>
    <row r="70" spans="1:79" s="28" customFormat="1" ht="47.25" customHeight="1">
      <c r="A70" s="58">
        <v>0</v>
      </c>
      <c r="B70" s="58"/>
      <c r="C70" s="58"/>
      <c r="D70" s="58"/>
      <c r="E70" s="58"/>
      <c r="F70" s="58"/>
      <c r="G70" s="71" t="s">
        <v>95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62"/>
      <c r="AA70" s="62"/>
      <c r="AB70" s="62"/>
      <c r="AC70" s="62"/>
      <c r="AD70" s="62"/>
      <c r="AE70" s="76"/>
      <c r="AF70" s="76"/>
      <c r="AG70" s="76"/>
      <c r="AH70" s="76"/>
      <c r="AI70" s="76"/>
      <c r="AJ70" s="76"/>
      <c r="AK70" s="76"/>
      <c r="AL70" s="76"/>
      <c r="AM70" s="76"/>
      <c r="AN70" s="71"/>
      <c r="AO70" s="63"/>
      <c r="AP70" s="63"/>
      <c r="AQ70" s="63"/>
      <c r="AR70" s="63"/>
      <c r="AS70" s="63"/>
      <c r="AT70" s="63"/>
      <c r="AU70" s="63"/>
      <c r="AV70" s="63"/>
      <c r="AW70" s="63">
        <f>AW72</f>
        <v>1098555</v>
      </c>
      <c r="AX70" s="63"/>
      <c r="AY70" s="63"/>
      <c r="AZ70" s="63"/>
      <c r="BA70" s="63"/>
      <c r="BB70" s="63"/>
      <c r="BC70" s="63"/>
      <c r="BD70" s="63"/>
      <c r="BE70" s="63">
        <f>BE72</f>
        <v>1098555</v>
      </c>
      <c r="BF70" s="63"/>
      <c r="BG70" s="63"/>
      <c r="BH70" s="63"/>
      <c r="BI70" s="63"/>
      <c r="BJ70" s="63"/>
      <c r="BK70" s="63"/>
      <c r="BL70" s="63"/>
      <c r="CA70" s="28" t="s">
        <v>18</v>
      </c>
    </row>
    <row r="71" spans="1:79" s="28" customFormat="1" ht="12.75" customHeight="1">
      <c r="A71" s="58">
        <v>0</v>
      </c>
      <c r="B71" s="58"/>
      <c r="C71" s="58"/>
      <c r="D71" s="58"/>
      <c r="E71" s="58"/>
      <c r="F71" s="58"/>
      <c r="G71" s="68" t="s">
        <v>66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62"/>
      <c r="AA71" s="62"/>
      <c r="AB71" s="62"/>
      <c r="AC71" s="62"/>
      <c r="AD71" s="62"/>
      <c r="AE71" s="76"/>
      <c r="AF71" s="76"/>
      <c r="AG71" s="76"/>
      <c r="AH71" s="76"/>
      <c r="AI71" s="76"/>
      <c r="AJ71" s="76"/>
      <c r="AK71" s="76"/>
      <c r="AL71" s="76"/>
      <c r="AM71" s="76"/>
      <c r="AN71" s="71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CA71" s="28" t="s">
        <v>18</v>
      </c>
    </row>
    <row r="72" spans="1:79" ht="43.5" customHeight="1">
      <c r="A72" s="50">
        <v>1</v>
      </c>
      <c r="B72" s="50"/>
      <c r="C72" s="50"/>
      <c r="D72" s="50"/>
      <c r="E72" s="50"/>
      <c r="F72" s="50"/>
      <c r="G72" s="51" t="s">
        <v>68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69</v>
      </c>
      <c r="AA72" s="54"/>
      <c r="AB72" s="54"/>
      <c r="AC72" s="54"/>
      <c r="AD72" s="54"/>
      <c r="AE72" s="55" t="s">
        <v>164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49">
        <v>0</v>
      </c>
      <c r="AP72" s="49"/>
      <c r="AQ72" s="49"/>
      <c r="AR72" s="49"/>
      <c r="AS72" s="49"/>
      <c r="AT72" s="49"/>
      <c r="AU72" s="49"/>
      <c r="AV72" s="49"/>
      <c r="AW72" s="49">
        <f>AW73+AW74+AW75</f>
        <v>1098555</v>
      </c>
      <c r="AX72" s="49"/>
      <c r="AY72" s="49"/>
      <c r="AZ72" s="49"/>
      <c r="BA72" s="49"/>
      <c r="BB72" s="49"/>
      <c r="BC72" s="49"/>
      <c r="BD72" s="49"/>
      <c r="BE72" s="49">
        <f>AW72</f>
        <v>1098555</v>
      </c>
      <c r="BF72" s="49"/>
      <c r="BG72" s="49"/>
      <c r="BH72" s="49"/>
      <c r="BI72" s="49"/>
      <c r="BJ72" s="49"/>
      <c r="BK72" s="49"/>
      <c r="BL72" s="49"/>
    </row>
    <row r="73" spans="1:79" ht="43.5" customHeight="1">
      <c r="A73" s="50">
        <v>1</v>
      </c>
      <c r="B73" s="50"/>
      <c r="C73" s="50"/>
      <c r="D73" s="50"/>
      <c r="E73" s="50"/>
      <c r="F73" s="50"/>
      <c r="G73" s="51" t="s">
        <v>115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69</v>
      </c>
      <c r="AA73" s="54"/>
      <c r="AB73" s="54"/>
      <c r="AC73" s="54"/>
      <c r="AD73" s="54"/>
      <c r="AE73" s="55" t="s">
        <v>70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9">
        <v>0</v>
      </c>
      <c r="AP73" s="49"/>
      <c r="AQ73" s="49"/>
      <c r="AR73" s="49"/>
      <c r="AS73" s="49"/>
      <c r="AT73" s="49"/>
      <c r="AU73" s="49"/>
      <c r="AV73" s="49"/>
      <c r="AW73" s="49">
        <v>928009</v>
      </c>
      <c r="AX73" s="49"/>
      <c r="AY73" s="49"/>
      <c r="AZ73" s="49"/>
      <c r="BA73" s="49"/>
      <c r="BB73" s="49"/>
      <c r="BC73" s="49"/>
      <c r="BD73" s="49"/>
      <c r="BE73" s="49">
        <f>AW73</f>
        <v>928009</v>
      </c>
      <c r="BF73" s="49"/>
      <c r="BG73" s="49"/>
      <c r="BH73" s="49"/>
      <c r="BI73" s="49"/>
      <c r="BJ73" s="49"/>
      <c r="BK73" s="49"/>
      <c r="BL73" s="49"/>
    </row>
    <row r="74" spans="1:79" ht="43.5" customHeight="1">
      <c r="A74" s="50">
        <v>1</v>
      </c>
      <c r="B74" s="50"/>
      <c r="C74" s="50"/>
      <c r="D74" s="50"/>
      <c r="E74" s="50"/>
      <c r="F74" s="50"/>
      <c r="G74" s="51" t="s">
        <v>119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 t="s">
        <v>69</v>
      </c>
      <c r="AA74" s="54"/>
      <c r="AB74" s="54"/>
      <c r="AC74" s="54"/>
      <c r="AD74" s="54"/>
      <c r="AE74" s="55" t="s">
        <v>70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49">
        <v>0</v>
      </c>
      <c r="AP74" s="49"/>
      <c r="AQ74" s="49"/>
      <c r="AR74" s="49"/>
      <c r="AS74" s="49"/>
      <c r="AT74" s="49"/>
      <c r="AU74" s="49"/>
      <c r="AV74" s="49"/>
      <c r="AW74" s="49">
        <v>97200</v>
      </c>
      <c r="AX74" s="49"/>
      <c r="AY74" s="49"/>
      <c r="AZ74" s="49"/>
      <c r="BA74" s="49"/>
      <c r="BB74" s="49"/>
      <c r="BC74" s="49"/>
      <c r="BD74" s="49"/>
      <c r="BE74" s="49">
        <f>AW74</f>
        <v>97200</v>
      </c>
      <c r="BF74" s="49"/>
      <c r="BG74" s="49"/>
      <c r="BH74" s="49"/>
      <c r="BI74" s="49"/>
      <c r="BJ74" s="49"/>
      <c r="BK74" s="49"/>
      <c r="BL74" s="49"/>
    </row>
    <row r="75" spans="1:79" ht="43.5" customHeight="1">
      <c r="A75" s="50">
        <v>1</v>
      </c>
      <c r="B75" s="50"/>
      <c r="C75" s="50"/>
      <c r="D75" s="50"/>
      <c r="E75" s="50"/>
      <c r="F75" s="50"/>
      <c r="G75" s="51" t="s">
        <v>123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69</v>
      </c>
      <c r="AA75" s="54"/>
      <c r="AB75" s="54"/>
      <c r="AC75" s="54"/>
      <c r="AD75" s="54"/>
      <c r="AE75" s="55" t="s">
        <v>70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49">
        <v>0</v>
      </c>
      <c r="AP75" s="49"/>
      <c r="AQ75" s="49"/>
      <c r="AR75" s="49"/>
      <c r="AS75" s="49"/>
      <c r="AT75" s="49"/>
      <c r="AU75" s="49"/>
      <c r="AV75" s="49"/>
      <c r="AW75" s="49">
        <v>73346</v>
      </c>
      <c r="AX75" s="49"/>
      <c r="AY75" s="49"/>
      <c r="AZ75" s="49"/>
      <c r="BA75" s="49"/>
      <c r="BB75" s="49"/>
      <c r="BC75" s="49"/>
      <c r="BD75" s="49"/>
      <c r="BE75" s="49">
        <f>AW75</f>
        <v>73346</v>
      </c>
      <c r="BF75" s="49"/>
      <c r="BG75" s="49"/>
      <c r="BH75" s="49"/>
      <c r="BI75" s="49"/>
      <c r="BJ75" s="49"/>
      <c r="BK75" s="49"/>
      <c r="BL75" s="49"/>
    </row>
    <row r="76" spans="1:79" s="28" customFormat="1" ht="12.75" customHeight="1">
      <c r="A76" s="58">
        <v>0</v>
      </c>
      <c r="B76" s="58"/>
      <c r="C76" s="58"/>
      <c r="D76" s="58"/>
      <c r="E76" s="58"/>
      <c r="F76" s="58"/>
      <c r="G76" s="59" t="s">
        <v>102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/>
      <c r="AA76" s="62"/>
      <c r="AB76" s="62"/>
      <c r="AC76" s="62"/>
      <c r="AD76" s="62"/>
      <c r="AE76" s="59"/>
      <c r="AF76" s="60"/>
      <c r="AG76" s="60"/>
      <c r="AH76" s="60"/>
      <c r="AI76" s="60"/>
      <c r="AJ76" s="60"/>
      <c r="AK76" s="60"/>
      <c r="AL76" s="60"/>
      <c r="AM76" s="60"/>
      <c r="AN76" s="61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79" ht="42.75" customHeight="1">
      <c r="A77" s="50">
        <v>1</v>
      </c>
      <c r="B77" s="50"/>
      <c r="C77" s="50"/>
      <c r="D77" s="50"/>
      <c r="E77" s="50"/>
      <c r="F77" s="50"/>
      <c r="G77" s="51" t="s">
        <v>118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 t="s">
        <v>117</v>
      </c>
      <c r="AA77" s="54"/>
      <c r="AB77" s="54"/>
      <c r="AC77" s="54"/>
      <c r="AD77" s="54"/>
      <c r="AE77" s="55" t="s">
        <v>72</v>
      </c>
      <c r="AF77" s="74"/>
      <c r="AG77" s="74"/>
      <c r="AH77" s="74"/>
      <c r="AI77" s="74"/>
      <c r="AJ77" s="74"/>
      <c r="AK77" s="74"/>
      <c r="AL77" s="74"/>
      <c r="AM77" s="74"/>
      <c r="AN77" s="75"/>
      <c r="AO77" s="49">
        <v>0</v>
      </c>
      <c r="AP77" s="49"/>
      <c r="AQ77" s="49"/>
      <c r="AR77" s="49"/>
      <c r="AS77" s="49"/>
      <c r="AT77" s="49"/>
      <c r="AU77" s="49"/>
      <c r="AV77" s="49"/>
      <c r="AW77" s="54">
        <v>1</v>
      </c>
      <c r="AX77" s="54"/>
      <c r="AY77" s="54"/>
      <c r="AZ77" s="54"/>
      <c r="BA77" s="54"/>
      <c r="BB77" s="54"/>
      <c r="BC77" s="54"/>
      <c r="BD77" s="54"/>
      <c r="BE77" s="54">
        <v>1</v>
      </c>
      <c r="BF77" s="54"/>
      <c r="BG77" s="54"/>
      <c r="BH77" s="54"/>
      <c r="BI77" s="54"/>
      <c r="BJ77" s="54"/>
      <c r="BK77" s="54"/>
      <c r="BL77" s="54"/>
    </row>
    <row r="78" spans="1:79" ht="21.75" customHeight="1">
      <c r="A78" s="50">
        <v>1</v>
      </c>
      <c r="B78" s="50"/>
      <c r="C78" s="50"/>
      <c r="D78" s="50"/>
      <c r="E78" s="50"/>
      <c r="F78" s="50"/>
      <c r="G78" s="51" t="s">
        <v>120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4" t="s">
        <v>117</v>
      </c>
      <c r="AA78" s="54"/>
      <c r="AB78" s="54"/>
      <c r="AC78" s="54"/>
      <c r="AD78" s="54"/>
      <c r="AE78" s="55" t="s">
        <v>72</v>
      </c>
      <c r="AF78" s="74"/>
      <c r="AG78" s="74"/>
      <c r="AH78" s="74"/>
      <c r="AI78" s="74"/>
      <c r="AJ78" s="74"/>
      <c r="AK78" s="74"/>
      <c r="AL78" s="74"/>
      <c r="AM78" s="74"/>
      <c r="AN78" s="75"/>
      <c r="AO78" s="49">
        <v>0</v>
      </c>
      <c r="AP78" s="49"/>
      <c r="AQ78" s="49"/>
      <c r="AR78" s="49"/>
      <c r="AS78" s="49"/>
      <c r="AT78" s="49"/>
      <c r="AU78" s="49"/>
      <c r="AV78" s="49"/>
      <c r="AW78" s="54">
        <v>2</v>
      </c>
      <c r="AX78" s="54"/>
      <c r="AY78" s="54"/>
      <c r="AZ78" s="54"/>
      <c r="BA78" s="54"/>
      <c r="BB78" s="54"/>
      <c r="BC78" s="54"/>
      <c r="BD78" s="54"/>
      <c r="BE78" s="54">
        <f>AW78</f>
        <v>2</v>
      </c>
      <c r="BF78" s="54"/>
      <c r="BG78" s="54"/>
      <c r="BH78" s="54"/>
      <c r="BI78" s="54"/>
      <c r="BJ78" s="54"/>
      <c r="BK78" s="54"/>
      <c r="BL78" s="54"/>
    </row>
    <row r="79" spans="1:79" ht="39.75" customHeight="1">
      <c r="A79" s="50">
        <v>1</v>
      </c>
      <c r="B79" s="50"/>
      <c r="C79" s="50"/>
      <c r="D79" s="50"/>
      <c r="E79" s="50"/>
      <c r="F79" s="50"/>
      <c r="G79" s="51" t="s">
        <v>129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117</v>
      </c>
      <c r="AA79" s="54"/>
      <c r="AB79" s="54"/>
      <c r="AC79" s="54"/>
      <c r="AD79" s="54"/>
      <c r="AE79" s="55" t="s">
        <v>72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49">
        <v>0</v>
      </c>
      <c r="AP79" s="49"/>
      <c r="AQ79" s="49"/>
      <c r="AR79" s="49"/>
      <c r="AS79" s="49"/>
      <c r="AT79" s="49"/>
      <c r="AU79" s="49"/>
      <c r="AV79" s="49"/>
      <c r="AW79" s="54">
        <v>1</v>
      </c>
      <c r="AX79" s="54"/>
      <c r="AY79" s="54"/>
      <c r="AZ79" s="54"/>
      <c r="BA79" s="54"/>
      <c r="BB79" s="54"/>
      <c r="BC79" s="54"/>
      <c r="BD79" s="54"/>
      <c r="BE79" s="54">
        <f>AW79</f>
        <v>1</v>
      </c>
      <c r="BF79" s="54"/>
      <c r="BG79" s="54"/>
      <c r="BH79" s="54"/>
      <c r="BI79" s="54"/>
      <c r="BJ79" s="54"/>
      <c r="BK79" s="54"/>
      <c r="BL79" s="54"/>
    </row>
    <row r="80" spans="1:79" s="28" customFormat="1" ht="12.75" customHeight="1">
      <c r="A80" s="58">
        <v>0</v>
      </c>
      <c r="B80" s="58"/>
      <c r="C80" s="58"/>
      <c r="D80" s="58"/>
      <c r="E80" s="58"/>
      <c r="F80" s="58"/>
      <c r="G80" s="59" t="s">
        <v>71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62"/>
      <c r="AA80" s="62"/>
      <c r="AB80" s="62"/>
      <c r="AC80" s="62"/>
      <c r="AD80" s="62"/>
      <c r="AE80" s="59"/>
      <c r="AF80" s="60"/>
      <c r="AG80" s="60"/>
      <c r="AH80" s="60"/>
      <c r="AI80" s="60"/>
      <c r="AJ80" s="60"/>
      <c r="AK80" s="60"/>
      <c r="AL80" s="60"/>
      <c r="AM80" s="60"/>
      <c r="AN80" s="61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</row>
    <row r="81" spans="1:87" ht="49.5" customHeight="1">
      <c r="A81" s="50">
        <v>1</v>
      </c>
      <c r="B81" s="50"/>
      <c r="C81" s="50"/>
      <c r="D81" s="50"/>
      <c r="E81" s="50"/>
      <c r="F81" s="50"/>
      <c r="G81" s="51" t="s">
        <v>116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4" t="s">
        <v>69</v>
      </c>
      <c r="AA81" s="54"/>
      <c r="AB81" s="54"/>
      <c r="AC81" s="54"/>
      <c r="AD81" s="54"/>
      <c r="AE81" s="55" t="s">
        <v>72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49">
        <v>0</v>
      </c>
      <c r="AP81" s="49"/>
      <c r="AQ81" s="49"/>
      <c r="AR81" s="49"/>
      <c r="AS81" s="49"/>
      <c r="AT81" s="49"/>
      <c r="AU81" s="49"/>
      <c r="AV81" s="49"/>
      <c r="AW81" s="49">
        <v>928009</v>
      </c>
      <c r="AX81" s="49"/>
      <c r="AY81" s="49"/>
      <c r="AZ81" s="49"/>
      <c r="BA81" s="49"/>
      <c r="BB81" s="49"/>
      <c r="BC81" s="49"/>
      <c r="BD81" s="49"/>
      <c r="BE81" s="49">
        <v>928009</v>
      </c>
      <c r="BF81" s="49"/>
      <c r="BG81" s="49"/>
      <c r="BH81" s="49"/>
      <c r="BI81" s="49"/>
      <c r="BJ81" s="49"/>
      <c r="BK81" s="49"/>
      <c r="BL81" s="49"/>
    </row>
    <row r="82" spans="1:87" ht="27.75" customHeight="1">
      <c r="A82" s="50">
        <v>1</v>
      </c>
      <c r="B82" s="50"/>
      <c r="C82" s="50"/>
      <c r="D82" s="50"/>
      <c r="E82" s="50"/>
      <c r="F82" s="50"/>
      <c r="G82" s="51" t="s">
        <v>121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4" t="s">
        <v>69</v>
      </c>
      <c r="AA82" s="54"/>
      <c r="AB82" s="54"/>
      <c r="AC82" s="54"/>
      <c r="AD82" s="54"/>
      <c r="AE82" s="55" t="s">
        <v>72</v>
      </c>
      <c r="AF82" s="56"/>
      <c r="AG82" s="56"/>
      <c r="AH82" s="56"/>
      <c r="AI82" s="56"/>
      <c r="AJ82" s="56"/>
      <c r="AK82" s="56"/>
      <c r="AL82" s="56"/>
      <c r="AM82" s="56"/>
      <c r="AN82" s="57"/>
      <c r="AO82" s="49">
        <v>0</v>
      </c>
      <c r="AP82" s="49"/>
      <c r="AQ82" s="49"/>
      <c r="AR82" s="49"/>
      <c r="AS82" s="49"/>
      <c r="AT82" s="49"/>
      <c r="AU82" s="49"/>
      <c r="AV82" s="49"/>
      <c r="AW82" s="49">
        <f>AW74/2</f>
        <v>48600</v>
      </c>
      <c r="AX82" s="49"/>
      <c r="AY82" s="49"/>
      <c r="AZ82" s="49"/>
      <c r="BA82" s="49"/>
      <c r="BB82" s="49"/>
      <c r="BC82" s="49"/>
      <c r="BD82" s="49"/>
      <c r="BE82" s="49">
        <f>AW82</f>
        <v>48600</v>
      </c>
      <c r="BF82" s="49"/>
      <c r="BG82" s="49"/>
      <c r="BH82" s="49"/>
      <c r="BI82" s="49"/>
      <c r="BJ82" s="49"/>
      <c r="BK82" s="49"/>
      <c r="BL82" s="49"/>
    </row>
    <row r="83" spans="1:87" ht="36.75" customHeight="1">
      <c r="A83" s="50">
        <v>1</v>
      </c>
      <c r="B83" s="50"/>
      <c r="C83" s="50"/>
      <c r="D83" s="50"/>
      <c r="E83" s="50"/>
      <c r="F83" s="50"/>
      <c r="G83" s="51" t="s">
        <v>124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4" t="s">
        <v>69</v>
      </c>
      <c r="AA83" s="54"/>
      <c r="AB83" s="54"/>
      <c r="AC83" s="54"/>
      <c r="AD83" s="54"/>
      <c r="AE83" s="55" t="s">
        <v>72</v>
      </c>
      <c r="AF83" s="56"/>
      <c r="AG83" s="56"/>
      <c r="AH83" s="56"/>
      <c r="AI83" s="56"/>
      <c r="AJ83" s="56"/>
      <c r="AK83" s="56"/>
      <c r="AL83" s="56"/>
      <c r="AM83" s="56"/>
      <c r="AN83" s="57"/>
      <c r="AO83" s="49">
        <v>0</v>
      </c>
      <c r="AP83" s="49"/>
      <c r="AQ83" s="49"/>
      <c r="AR83" s="49"/>
      <c r="AS83" s="49"/>
      <c r="AT83" s="49"/>
      <c r="AU83" s="49"/>
      <c r="AV83" s="49"/>
      <c r="AW83" s="49">
        <f>AW75/AW79</f>
        <v>73346</v>
      </c>
      <c r="AX83" s="49"/>
      <c r="AY83" s="49"/>
      <c r="AZ83" s="49"/>
      <c r="BA83" s="49"/>
      <c r="BB83" s="49"/>
      <c r="BC83" s="49"/>
      <c r="BD83" s="49"/>
      <c r="BE83" s="49">
        <f>AW83</f>
        <v>73346</v>
      </c>
      <c r="BF83" s="49"/>
      <c r="BG83" s="49"/>
      <c r="BH83" s="49"/>
      <c r="BI83" s="49"/>
      <c r="BJ83" s="49"/>
      <c r="BK83" s="49"/>
      <c r="BL83" s="49"/>
    </row>
    <row r="84" spans="1:87" s="28" customFormat="1" ht="12.75" customHeight="1">
      <c r="A84" s="58">
        <v>0</v>
      </c>
      <c r="B84" s="58"/>
      <c r="C84" s="58"/>
      <c r="D84" s="58"/>
      <c r="E84" s="58"/>
      <c r="F84" s="58"/>
      <c r="G84" s="59" t="s">
        <v>73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2"/>
      <c r="AA84" s="62"/>
      <c r="AB84" s="62"/>
      <c r="AC84" s="62"/>
      <c r="AD84" s="62"/>
      <c r="AE84" s="59"/>
      <c r="AF84" s="60"/>
      <c r="AG84" s="60"/>
      <c r="AH84" s="60"/>
      <c r="AI84" s="60"/>
      <c r="AJ84" s="60"/>
      <c r="AK84" s="60"/>
      <c r="AL84" s="60"/>
      <c r="AM84" s="60"/>
      <c r="AN84" s="61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87" ht="42" customHeight="1">
      <c r="A85" s="50">
        <v>1</v>
      </c>
      <c r="B85" s="50"/>
      <c r="C85" s="50"/>
      <c r="D85" s="50"/>
      <c r="E85" s="50"/>
      <c r="F85" s="50"/>
      <c r="G85" s="51" t="s">
        <v>74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4" t="s">
        <v>75</v>
      </c>
      <c r="AA85" s="54"/>
      <c r="AB85" s="54"/>
      <c r="AC85" s="54"/>
      <c r="AD85" s="54"/>
      <c r="AE85" s="55" t="s">
        <v>76</v>
      </c>
      <c r="AF85" s="56"/>
      <c r="AG85" s="56"/>
      <c r="AH85" s="56"/>
      <c r="AI85" s="56"/>
      <c r="AJ85" s="56"/>
      <c r="AK85" s="56"/>
      <c r="AL85" s="56"/>
      <c r="AM85" s="56"/>
      <c r="AN85" s="57"/>
      <c r="AO85" s="49">
        <v>0</v>
      </c>
      <c r="AP85" s="49"/>
      <c r="AQ85" s="49"/>
      <c r="AR85" s="49"/>
      <c r="AS85" s="49"/>
      <c r="AT85" s="49"/>
      <c r="AU85" s="49"/>
      <c r="AV85" s="49"/>
      <c r="AW85" s="49">
        <f>AW72/1916595.82*100</f>
        <v>57.3180317172976</v>
      </c>
      <c r="AX85" s="49"/>
      <c r="AY85" s="49"/>
      <c r="AZ85" s="49"/>
      <c r="BA85" s="49"/>
      <c r="BB85" s="49"/>
      <c r="BC85" s="49"/>
      <c r="BD85" s="49"/>
      <c r="BE85" s="49">
        <f>AW85</f>
        <v>57.3180317172976</v>
      </c>
      <c r="BF85" s="49"/>
      <c r="BG85" s="49"/>
      <c r="BH85" s="49"/>
      <c r="BI85" s="49"/>
      <c r="BJ85" s="49"/>
      <c r="BK85" s="49"/>
      <c r="BL85" s="49"/>
      <c r="CB85" s="1"/>
      <c r="CC85" s="1"/>
      <c r="CD85" s="1"/>
      <c r="CE85" s="1"/>
      <c r="CF85" s="1"/>
      <c r="CG85" s="1"/>
      <c r="CH85" s="1"/>
      <c r="CI85" s="1"/>
    </row>
    <row r="86" spans="1:87" s="28" customFormat="1" ht="27.75" customHeight="1">
      <c r="A86" s="58">
        <v>0</v>
      </c>
      <c r="B86" s="58"/>
      <c r="C86" s="58"/>
      <c r="D86" s="58"/>
      <c r="E86" s="58"/>
      <c r="F86" s="58"/>
      <c r="G86" s="71" t="s">
        <v>126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62"/>
      <c r="AA86" s="62"/>
      <c r="AB86" s="62"/>
      <c r="AC86" s="62"/>
      <c r="AD86" s="62"/>
      <c r="AE86" s="76"/>
      <c r="AF86" s="76"/>
      <c r="AG86" s="76"/>
      <c r="AH86" s="76"/>
      <c r="AI86" s="76"/>
      <c r="AJ86" s="76"/>
      <c r="AK86" s="76"/>
      <c r="AL86" s="76"/>
      <c r="AM86" s="76"/>
      <c r="AN86" s="71"/>
      <c r="AO86" s="63"/>
      <c r="AP86" s="63"/>
      <c r="AQ86" s="63"/>
      <c r="AR86" s="63"/>
      <c r="AS86" s="63"/>
      <c r="AT86" s="63"/>
      <c r="AU86" s="63"/>
      <c r="AV86" s="63"/>
      <c r="AW86" s="63">
        <f>AW88</f>
        <v>2726999.9999999995</v>
      </c>
      <c r="AX86" s="63"/>
      <c r="AY86" s="63"/>
      <c r="AZ86" s="63"/>
      <c r="BA86" s="63"/>
      <c r="BB86" s="63"/>
      <c r="BC86" s="63"/>
      <c r="BD86" s="63"/>
      <c r="BE86" s="63">
        <f>BE88</f>
        <v>2726999.9999999995</v>
      </c>
      <c r="BF86" s="63"/>
      <c r="BG86" s="63"/>
      <c r="BH86" s="63"/>
      <c r="BI86" s="63"/>
      <c r="BJ86" s="63"/>
      <c r="BK86" s="63"/>
      <c r="BL86" s="63"/>
      <c r="CA86" s="28" t="s">
        <v>18</v>
      </c>
    </row>
    <row r="87" spans="1:87" s="28" customFormat="1" ht="12.75" customHeight="1">
      <c r="A87" s="58">
        <v>0</v>
      </c>
      <c r="B87" s="58"/>
      <c r="C87" s="58"/>
      <c r="D87" s="58"/>
      <c r="E87" s="58"/>
      <c r="F87" s="58"/>
      <c r="G87" s="68" t="s">
        <v>66</v>
      </c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70"/>
      <c r="Z87" s="62"/>
      <c r="AA87" s="62"/>
      <c r="AB87" s="62"/>
      <c r="AC87" s="62"/>
      <c r="AD87" s="62"/>
      <c r="AE87" s="76"/>
      <c r="AF87" s="76"/>
      <c r="AG87" s="76"/>
      <c r="AH87" s="76"/>
      <c r="AI87" s="76"/>
      <c r="AJ87" s="76"/>
      <c r="AK87" s="76"/>
      <c r="AL87" s="76"/>
      <c r="AM87" s="76"/>
      <c r="AN87" s="71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CA87" s="28" t="s">
        <v>18</v>
      </c>
    </row>
    <row r="88" spans="1:87" ht="43.5" customHeight="1">
      <c r="A88" s="50"/>
      <c r="B88" s="50"/>
      <c r="C88" s="50"/>
      <c r="D88" s="50"/>
      <c r="E88" s="50"/>
      <c r="F88" s="50"/>
      <c r="G88" s="51" t="s">
        <v>127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4" t="s">
        <v>69</v>
      </c>
      <c r="AA88" s="54"/>
      <c r="AB88" s="54"/>
      <c r="AC88" s="54"/>
      <c r="AD88" s="54"/>
      <c r="AE88" s="55" t="s">
        <v>164</v>
      </c>
      <c r="AF88" s="56"/>
      <c r="AG88" s="56"/>
      <c r="AH88" s="56"/>
      <c r="AI88" s="56"/>
      <c r="AJ88" s="56"/>
      <c r="AK88" s="56"/>
      <c r="AL88" s="56"/>
      <c r="AM88" s="56"/>
      <c r="AN88" s="57"/>
      <c r="AO88" s="49">
        <v>0</v>
      </c>
      <c r="AP88" s="49"/>
      <c r="AQ88" s="49"/>
      <c r="AR88" s="49"/>
      <c r="AS88" s="49"/>
      <c r="AT88" s="49"/>
      <c r="AU88" s="49"/>
      <c r="AV88" s="49"/>
      <c r="AW88" s="49">
        <f>SUM(AW89:BD99)</f>
        <v>2726999.9999999995</v>
      </c>
      <c r="AX88" s="49"/>
      <c r="AY88" s="49"/>
      <c r="AZ88" s="49"/>
      <c r="BA88" s="49"/>
      <c r="BB88" s="49"/>
      <c r="BC88" s="49"/>
      <c r="BD88" s="49"/>
      <c r="BE88" s="49">
        <f>AW88</f>
        <v>2726999.9999999995</v>
      </c>
      <c r="BF88" s="49"/>
      <c r="BG88" s="49"/>
      <c r="BH88" s="49"/>
      <c r="BI88" s="49"/>
      <c r="BJ88" s="49"/>
      <c r="BK88" s="49"/>
      <c r="BL88" s="49"/>
    </row>
    <row r="89" spans="1:87" ht="26.25" customHeight="1">
      <c r="A89" s="50"/>
      <c r="B89" s="50"/>
      <c r="C89" s="50"/>
      <c r="D89" s="50"/>
      <c r="E89" s="50"/>
      <c r="F89" s="50"/>
      <c r="G89" s="51" t="s">
        <v>130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4" t="s">
        <v>69</v>
      </c>
      <c r="AA89" s="54"/>
      <c r="AB89" s="54"/>
      <c r="AC89" s="54"/>
      <c r="AD89" s="54"/>
      <c r="AE89" s="55" t="s">
        <v>70</v>
      </c>
      <c r="AF89" s="56"/>
      <c r="AG89" s="56"/>
      <c r="AH89" s="56"/>
      <c r="AI89" s="56"/>
      <c r="AJ89" s="56"/>
      <c r="AK89" s="56"/>
      <c r="AL89" s="56"/>
      <c r="AM89" s="56"/>
      <c r="AN89" s="57"/>
      <c r="AO89" s="36"/>
      <c r="AP89" s="34"/>
      <c r="AQ89" s="34"/>
      <c r="AR89" s="34"/>
      <c r="AS89" s="34"/>
      <c r="AT89" s="34"/>
      <c r="AU89" s="34"/>
      <c r="AV89" s="35"/>
      <c r="AW89" s="49">
        <v>516498</v>
      </c>
      <c r="AX89" s="49"/>
      <c r="AY89" s="49"/>
      <c r="AZ89" s="49"/>
      <c r="BA89" s="49"/>
      <c r="BB89" s="49"/>
      <c r="BC89" s="49"/>
      <c r="BD89" s="49"/>
      <c r="BE89" s="49">
        <f>AW89</f>
        <v>516498</v>
      </c>
      <c r="BF89" s="49"/>
      <c r="BG89" s="49"/>
      <c r="BH89" s="49"/>
      <c r="BI89" s="49"/>
      <c r="BJ89" s="49"/>
      <c r="BK89" s="49"/>
      <c r="BL89" s="49"/>
      <c r="CB89" s="1"/>
      <c r="CC89" s="1"/>
      <c r="CD89" s="1"/>
      <c r="CE89" s="1"/>
      <c r="CF89" s="1"/>
      <c r="CG89" s="1"/>
      <c r="CH89" s="1"/>
      <c r="CI89" s="1"/>
    </row>
    <row r="90" spans="1:87" ht="26.25" customHeight="1">
      <c r="A90" s="50"/>
      <c r="B90" s="50"/>
      <c r="C90" s="50"/>
      <c r="D90" s="50"/>
      <c r="E90" s="50"/>
      <c r="F90" s="50"/>
      <c r="G90" s="51" t="s">
        <v>131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4" t="s">
        <v>69</v>
      </c>
      <c r="AA90" s="54"/>
      <c r="AB90" s="54"/>
      <c r="AC90" s="54"/>
      <c r="AD90" s="54"/>
      <c r="AE90" s="55" t="s">
        <v>70</v>
      </c>
      <c r="AF90" s="56"/>
      <c r="AG90" s="56"/>
      <c r="AH90" s="56"/>
      <c r="AI90" s="56"/>
      <c r="AJ90" s="56"/>
      <c r="AK90" s="56"/>
      <c r="AL90" s="56"/>
      <c r="AM90" s="56"/>
      <c r="AN90" s="57"/>
      <c r="AO90" s="36"/>
      <c r="AP90" s="34"/>
      <c r="AQ90" s="34"/>
      <c r="AR90" s="34"/>
      <c r="AS90" s="34"/>
      <c r="AT90" s="34"/>
      <c r="AU90" s="34"/>
      <c r="AV90" s="35"/>
      <c r="AW90" s="49">
        <v>456613.2</v>
      </c>
      <c r="AX90" s="49"/>
      <c r="AY90" s="49"/>
      <c r="AZ90" s="49"/>
      <c r="BA90" s="49"/>
      <c r="BB90" s="49"/>
      <c r="BC90" s="49"/>
      <c r="BD90" s="49"/>
      <c r="BE90" s="49">
        <f t="shared" ref="BE90:BE99" si="1">AW90</f>
        <v>456613.2</v>
      </c>
      <c r="BF90" s="49"/>
      <c r="BG90" s="49"/>
      <c r="BH90" s="49"/>
      <c r="BI90" s="49"/>
      <c r="BJ90" s="49"/>
      <c r="BK90" s="49"/>
      <c r="BL90" s="49"/>
      <c r="CB90" s="1"/>
      <c r="CC90" s="1"/>
      <c r="CD90" s="1"/>
      <c r="CE90" s="1"/>
      <c r="CF90" s="1"/>
      <c r="CG90" s="1"/>
      <c r="CH90" s="1"/>
      <c r="CI90" s="1"/>
    </row>
    <row r="91" spans="1:87" ht="26.25" customHeight="1">
      <c r="A91" s="50"/>
      <c r="B91" s="50"/>
      <c r="C91" s="50"/>
      <c r="D91" s="50"/>
      <c r="E91" s="50"/>
      <c r="F91" s="50"/>
      <c r="G91" s="51" t="s">
        <v>132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4" t="s">
        <v>69</v>
      </c>
      <c r="AA91" s="54"/>
      <c r="AB91" s="54"/>
      <c r="AC91" s="54"/>
      <c r="AD91" s="54"/>
      <c r="AE91" s="55" t="s">
        <v>70</v>
      </c>
      <c r="AF91" s="56"/>
      <c r="AG91" s="56"/>
      <c r="AH91" s="56"/>
      <c r="AI91" s="56"/>
      <c r="AJ91" s="56"/>
      <c r="AK91" s="56"/>
      <c r="AL91" s="56"/>
      <c r="AM91" s="56"/>
      <c r="AN91" s="57"/>
      <c r="AO91" s="36"/>
      <c r="AP91" s="34"/>
      <c r="AQ91" s="34"/>
      <c r="AR91" s="34"/>
      <c r="AS91" s="34"/>
      <c r="AT91" s="34"/>
      <c r="AU91" s="34"/>
      <c r="AV91" s="35"/>
      <c r="AW91" s="49">
        <v>248292</v>
      </c>
      <c r="AX91" s="49"/>
      <c r="AY91" s="49"/>
      <c r="AZ91" s="49"/>
      <c r="BA91" s="49"/>
      <c r="BB91" s="49"/>
      <c r="BC91" s="49"/>
      <c r="BD91" s="49"/>
      <c r="BE91" s="49">
        <f t="shared" si="1"/>
        <v>248292</v>
      </c>
      <c r="BF91" s="49"/>
      <c r="BG91" s="49"/>
      <c r="BH91" s="49"/>
      <c r="BI91" s="49"/>
      <c r="BJ91" s="49"/>
      <c r="BK91" s="49"/>
      <c r="BL91" s="49"/>
      <c r="CB91" s="1"/>
      <c r="CC91" s="1"/>
      <c r="CD91" s="1"/>
      <c r="CE91" s="1"/>
      <c r="CF91" s="1"/>
      <c r="CG91" s="1"/>
      <c r="CH91" s="1"/>
      <c r="CI91" s="1"/>
    </row>
    <row r="92" spans="1:87" ht="26.25" customHeight="1">
      <c r="A92" s="50"/>
      <c r="B92" s="50"/>
      <c r="C92" s="50"/>
      <c r="D92" s="50"/>
      <c r="E92" s="50"/>
      <c r="F92" s="50"/>
      <c r="G92" s="51" t="s">
        <v>133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4" t="s">
        <v>69</v>
      </c>
      <c r="AA92" s="54"/>
      <c r="AB92" s="54"/>
      <c r="AC92" s="54"/>
      <c r="AD92" s="54"/>
      <c r="AE92" s="55" t="s">
        <v>70</v>
      </c>
      <c r="AF92" s="56"/>
      <c r="AG92" s="56"/>
      <c r="AH92" s="56"/>
      <c r="AI92" s="56"/>
      <c r="AJ92" s="56"/>
      <c r="AK92" s="56"/>
      <c r="AL92" s="56"/>
      <c r="AM92" s="56"/>
      <c r="AN92" s="57"/>
      <c r="AO92" s="36"/>
      <c r="AP92" s="34"/>
      <c r="AQ92" s="34"/>
      <c r="AR92" s="34"/>
      <c r="AS92" s="34"/>
      <c r="AT92" s="34"/>
      <c r="AU92" s="34"/>
      <c r="AV92" s="35"/>
      <c r="AW92" s="49">
        <v>224367.6</v>
      </c>
      <c r="AX92" s="49"/>
      <c r="AY92" s="49"/>
      <c r="AZ92" s="49"/>
      <c r="BA92" s="49"/>
      <c r="BB92" s="49"/>
      <c r="BC92" s="49"/>
      <c r="BD92" s="49"/>
      <c r="BE92" s="49">
        <f t="shared" si="1"/>
        <v>224367.6</v>
      </c>
      <c r="BF92" s="49"/>
      <c r="BG92" s="49"/>
      <c r="BH92" s="49"/>
      <c r="BI92" s="49"/>
      <c r="BJ92" s="49"/>
      <c r="BK92" s="49"/>
      <c r="BL92" s="49"/>
      <c r="CB92" s="1"/>
      <c r="CC92" s="1"/>
      <c r="CD92" s="1"/>
      <c r="CE92" s="1"/>
      <c r="CF92" s="1"/>
      <c r="CG92" s="1"/>
      <c r="CH92" s="1"/>
      <c r="CI92" s="1"/>
    </row>
    <row r="93" spans="1:87" ht="26.25" customHeight="1">
      <c r="A93" s="50"/>
      <c r="B93" s="50"/>
      <c r="C93" s="50"/>
      <c r="D93" s="50"/>
      <c r="E93" s="50"/>
      <c r="F93" s="50"/>
      <c r="G93" s="51" t="s">
        <v>134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 t="s">
        <v>69</v>
      </c>
      <c r="AA93" s="54"/>
      <c r="AB93" s="54"/>
      <c r="AC93" s="54"/>
      <c r="AD93" s="54"/>
      <c r="AE93" s="55" t="s">
        <v>70</v>
      </c>
      <c r="AF93" s="56"/>
      <c r="AG93" s="56"/>
      <c r="AH93" s="56"/>
      <c r="AI93" s="56"/>
      <c r="AJ93" s="56"/>
      <c r="AK93" s="56"/>
      <c r="AL93" s="56"/>
      <c r="AM93" s="56"/>
      <c r="AN93" s="57"/>
      <c r="AO93" s="36"/>
      <c r="AP93" s="34"/>
      <c r="AQ93" s="34"/>
      <c r="AR93" s="34"/>
      <c r="AS93" s="34"/>
      <c r="AT93" s="34"/>
      <c r="AU93" s="34"/>
      <c r="AV93" s="35"/>
      <c r="AW93" s="49">
        <v>119712</v>
      </c>
      <c r="AX93" s="49"/>
      <c r="AY93" s="49"/>
      <c r="AZ93" s="49"/>
      <c r="BA93" s="49"/>
      <c r="BB93" s="49"/>
      <c r="BC93" s="49"/>
      <c r="BD93" s="49"/>
      <c r="BE93" s="49">
        <f t="shared" si="1"/>
        <v>119712</v>
      </c>
      <c r="BF93" s="49"/>
      <c r="BG93" s="49"/>
      <c r="BH93" s="49"/>
      <c r="BI93" s="49"/>
      <c r="BJ93" s="49"/>
      <c r="BK93" s="49"/>
      <c r="BL93" s="49"/>
      <c r="CB93" s="1"/>
      <c r="CC93" s="1"/>
      <c r="CD93" s="1"/>
      <c r="CE93" s="1"/>
      <c r="CF93" s="1"/>
      <c r="CG93" s="1"/>
      <c r="CH93" s="1"/>
      <c r="CI93" s="1"/>
    </row>
    <row r="94" spans="1:87" ht="26.25" customHeight="1">
      <c r="A94" s="50"/>
      <c r="B94" s="50"/>
      <c r="C94" s="50"/>
      <c r="D94" s="50"/>
      <c r="E94" s="50"/>
      <c r="F94" s="50"/>
      <c r="G94" s="51" t="s">
        <v>135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4" t="s">
        <v>69</v>
      </c>
      <c r="AA94" s="54"/>
      <c r="AB94" s="54"/>
      <c r="AC94" s="54"/>
      <c r="AD94" s="54"/>
      <c r="AE94" s="55" t="s">
        <v>70</v>
      </c>
      <c r="AF94" s="56"/>
      <c r="AG94" s="56"/>
      <c r="AH94" s="56"/>
      <c r="AI94" s="56"/>
      <c r="AJ94" s="56"/>
      <c r="AK94" s="56"/>
      <c r="AL94" s="56"/>
      <c r="AM94" s="56"/>
      <c r="AN94" s="57"/>
      <c r="AO94" s="36"/>
      <c r="AP94" s="34"/>
      <c r="AQ94" s="34"/>
      <c r="AR94" s="34"/>
      <c r="AS94" s="34"/>
      <c r="AT94" s="34"/>
      <c r="AU94" s="34"/>
      <c r="AV94" s="35"/>
      <c r="AW94" s="49">
        <v>424579.2</v>
      </c>
      <c r="AX94" s="49"/>
      <c r="AY94" s="49"/>
      <c r="AZ94" s="49"/>
      <c r="BA94" s="49"/>
      <c r="BB94" s="49"/>
      <c r="BC94" s="49"/>
      <c r="BD94" s="49"/>
      <c r="BE94" s="49">
        <f t="shared" si="1"/>
        <v>424579.2</v>
      </c>
      <c r="BF94" s="49"/>
      <c r="BG94" s="49"/>
      <c r="BH94" s="49"/>
      <c r="BI94" s="49"/>
      <c r="BJ94" s="49"/>
      <c r="BK94" s="49"/>
      <c r="BL94" s="49"/>
      <c r="CB94" s="1"/>
      <c r="CC94" s="1"/>
      <c r="CD94" s="1"/>
      <c r="CE94" s="1"/>
      <c r="CF94" s="1"/>
      <c r="CG94" s="1"/>
      <c r="CH94" s="1"/>
      <c r="CI94" s="1"/>
    </row>
    <row r="95" spans="1:87" ht="26.25" customHeight="1">
      <c r="A95" s="50"/>
      <c r="B95" s="50"/>
      <c r="C95" s="50"/>
      <c r="D95" s="50"/>
      <c r="E95" s="50"/>
      <c r="F95" s="50"/>
      <c r="G95" s="51" t="s">
        <v>136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4" t="s">
        <v>69</v>
      </c>
      <c r="AA95" s="54"/>
      <c r="AB95" s="54"/>
      <c r="AC95" s="54"/>
      <c r="AD95" s="54"/>
      <c r="AE95" s="55" t="s">
        <v>70</v>
      </c>
      <c r="AF95" s="56"/>
      <c r="AG95" s="56"/>
      <c r="AH95" s="56"/>
      <c r="AI95" s="56"/>
      <c r="AJ95" s="56"/>
      <c r="AK95" s="56"/>
      <c r="AL95" s="56"/>
      <c r="AM95" s="56"/>
      <c r="AN95" s="57"/>
      <c r="AO95" s="36"/>
      <c r="AP95" s="34"/>
      <c r="AQ95" s="34"/>
      <c r="AR95" s="34"/>
      <c r="AS95" s="34"/>
      <c r="AT95" s="34"/>
      <c r="AU95" s="34"/>
      <c r="AV95" s="35"/>
      <c r="AW95" s="49">
        <v>142058.4</v>
      </c>
      <c r="AX95" s="49"/>
      <c r="AY95" s="49"/>
      <c r="AZ95" s="49"/>
      <c r="BA95" s="49"/>
      <c r="BB95" s="49"/>
      <c r="BC95" s="49"/>
      <c r="BD95" s="49"/>
      <c r="BE95" s="49">
        <f t="shared" si="1"/>
        <v>142058.4</v>
      </c>
      <c r="BF95" s="49"/>
      <c r="BG95" s="49"/>
      <c r="BH95" s="49"/>
      <c r="BI95" s="49"/>
      <c r="BJ95" s="49"/>
      <c r="BK95" s="49"/>
      <c r="BL95" s="49"/>
      <c r="CB95" s="1"/>
      <c r="CC95" s="1"/>
      <c r="CD95" s="1"/>
      <c r="CE95" s="1"/>
      <c r="CF95" s="1"/>
      <c r="CG95" s="1"/>
      <c r="CH95" s="1"/>
      <c r="CI95" s="1"/>
    </row>
    <row r="96" spans="1:87" ht="26.25" customHeight="1">
      <c r="A96" s="50"/>
      <c r="B96" s="50"/>
      <c r="C96" s="50"/>
      <c r="D96" s="50"/>
      <c r="E96" s="50"/>
      <c r="F96" s="50"/>
      <c r="G96" s="51" t="s">
        <v>137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4" t="s">
        <v>69</v>
      </c>
      <c r="AA96" s="54"/>
      <c r="AB96" s="54"/>
      <c r="AC96" s="54"/>
      <c r="AD96" s="54"/>
      <c r="AE96" s="55" t="s">
        <v>70</v>
      </c>
      <c r="AF96" s="56"/>
      <c r="AG96" s="56"/>
      <c r="AH96" s="56"/>
      <c r="AI96" s="56"/>
      <c r="AJ96" s="56"/>
      <c r="AK96" s="56"/>
      <c r="AL96" s="56"/>
      <c r="AM96" s="56"/>
      <c r="AN96" s="57"/>
      <c r="AO96" s="36"/>
      <c r="AP96" s="34"/>
      <c r="AQ96" s="34"/>
      <c r="AR96" s="34"/>
      <c r="AS96" s="34"/>
      <c r="AT96" s="34"/>
      <c r="AU96" s="34"/>
      <c r="AV96" s="35"/>
      <c r="AW96" s="49">
        <v>83328</v>
      </c>
      <c r="AX96" s="49"/>
      <c r="AY96" s="49"/>
      <c r="AZ96" s="49"/>
      <c r="BA96" s="49"/>
      <c r="BB96" s="49"/>
      <c r="BC96" s="49"/>
      <c r="BD96" s="49"/>
      <c r="BE96" s="49">
        <f t="shared" si="1"/>
        <v>83328</v>
      </c>
      <c r="BF96" s="49"/>
      <c r="BG96" s="49"/>
      <c r="BH96" s="49"/>
      <c r="BI96" s="49"/>
      <c r="BJ96" s="49"/>
      <c r="BK96" s="49"/>
      <c r="BL96" s="49"/>
      <c r="CB96" s="1"/>
      <c r="CC96" s="1"/>
      <c r="CD96" s="1"/>
      <c r="CE96" s="1"/>
      <c r="CF96" s="1"/>
      <c r="CG96" s="1"/>
      <c r="CH96" s="1"/>
      <c r="CI96" s="1"/>
    </row>
    <row r="97" spans="1:87" ht="26.25" customHeight="1">
      <c r="A97" s="50"/>
      <c r="B97" s="50"/>
      <c r="C97" s="50"/>
      <c r="D97" s="50"/>
      <c r="E97" s="50"/>
      <c r="F97" s="50"/>
      <c r="G97" s="51" t="s">
        <v>138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4" t="s">
        <v>69</v>
      </c>
      <c r="AA97" s="54"/>
      <c r="AB97" s="54"/>
      <c r="AC97" s="54"/>
      <c r="AD97" s="54"/>
      <c r="AE97" s="55" t="s">
        <v>70</v>
      </c>
      <c r="AF97" s="56"/>
      <c r="AG97" s="56"/>
      <c r="AH97" s="56"/>
      <c r="AI97" s="56"/>
      <c r="AJ97" s="56"/>
      <c r="AK97" s="56"/>
      <c r="AL97" s="56"/>
      <c r="AM97" s="56"/>
      <c r="AN97" s="57"/>
      <c r="AO97" s="36"/>
      <c r="AP97" s="34"/>
      <c r="AQ97" s="34"/>
      <c r="AR97" s="34"/>
      <c r="AS97" s="34"/>
      <c r="AT97" s="34"/>
      <c r="AU97" s="34"/>
      <c r="AV97" s="35"/>
      <c r="AW97" s="49">
        <v>201902.4</v>
      </c>
      <c r="AX97" s="49"/>
      <c r="AY97" s="49"/>
      <c r="AZ97" s="49"/>
      <c r="BA97" s="49"/>
      <c r="BB97" s="49"/>
      <c r="BC97" s="49"/>
      <c r="BD97" s="49"/>
      <c r="BE97" s="49">
        <f t="shared" si="1"/>
        <v>201902.4</v>
      </c>
      <c r="BF97" s="49"/>
      <c r="BG97" s="49"/>
      <c r="BH97" s="49"/>
      <c r="BI97" s="49"/>
      <c r="BJ97" s="49"/>
      <c r="BK97" s="49"/>
      <c r="BL97" s="49"/>
      <c r="CB97" s="1"/>
      <c r="CC97" s="1"/>
      <c r="CD97" s="1"/>
      <c r="CE97" s="1"/>
      <c r="CF97" s="1"/>
      <c r="CG97" s="1"/>
      <c r="CH97" s="1"/>
      <c r="CI97" s="1"/>
    </row>
    <row r="98" spans="1:87" ht="26.25" customHeight="1">
      <c r="A98" s="50"/>
      <c r="B98" s="50"/>
      <c r="C98" s="50"/>
      <c r="D98" s="50"/>
      <c r="E98" s="50"/>
      <c r="F98" s="50"/>
      <c r="G98" s="51" t="s">
        <v>139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4" t="s">
        <v>69</v>
      </c>
      <c r="AA98" s="54"/>
      <c r="AB98" s="54"/>
      <c r="AC98" s="54"/>
      <c r="AD98" s="54"/>
      <c r="AE98" s="55" t="s">
        <v>70</v>
      </c>
      <c r="AF98" s="56"/>
      <c r="AG98" s="56"/>
      <c r="AH98" s="56"/>
      <c r="AI98" s="56"/>
      <c r="AJ98" s="56"/>
      <c r="AK98" s="56"/>
      <c r="AL98" s="56"/>
      <c r="AM98" s="56"/>
      <c r="AN98" s="57"/>
      <c r="AO98" s="36"/>
      <c r="AP98" s="34"/>
      <c r="AQ98" s="34"/>
      <c r="AR98" s="34"/>
      <c r="AS98" s="34"/>
      <c r="AT98" s="34"/>
      <c r="AU98" s="34"/>
      <c r="AV98" s="35"/>
      <c r="AW98" s="49">
        <v>237454.8</v>
      </c>
      <c r="AX98" s="49"/>
      <c r="AY98" s="49"/>
      <c r="AZ98" s="49"/>
      <c r="BA98" s="49"/>
      <c r="BB98" s="49"/>
      <c r="BC98" s="49"/>
      <c r="BD98" s="49"/>
      <c r="BE98" s="49">
        <f t="shared" si="1"/>
        <v>237454.8</v>
      </c>
      <c r="BF98" s="49"/>
      <c r="BG98" s="49"/>
      <c r="BH98" s="49"/>
      <c r="BI98" s="49"/>
      <c r="BJ98" s="49"/>
      <c r="BK98" s="49"/>
      <c r="BL98" s="49"/>
      <c r="CB98" s="1"/>
      <c r="CC98" s="1"/>
      <c r="CD98" s="1"/>
      <c r="CE98" s="1"/>
      <c r="CF98" s="1"/>
      <c r="CG98" s="1"/>
      <c r="CH98" s="1"/>
      <c r="CI98" s="1"/>
    </row>
    <row r="99" spans="1:87" ht="26.25" customHeight="1">
      <c r="A99" s="50"/>
      <c r="B99" s="50"/>
      <c r="C99" s="50"/>
      <c r="D99" s="50"/>
      <c r="E99" s="50"/>
      <c r="F99" s="50"/>
      <c r="G99" s="51" t="s">
        <v>140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4" t="s">
        <v>69</v>
      </c>
      <c r="AA99" s="54"/>
      <c r="AB99" s="54"/>
      <c r="AC99" s="54"/>
      <c r="AD99" s="54"/>
      <c r="AE99" s="55" t="s">
        <v>70</v>
      </c>
      <c r="AF99" s="56"/>
      <c r="AG99" s="56"/>
      <c r="AH99" s="56"/>
      <c r="AI99" s="56"/>
      <c r="AJ99" s="56"/>
      <c r="AK99" s="56"/>
      <c r="AL99" s="56"/>
      <c r="AM99" s="56"/>
      <c r="AN99" s="57"/>
      <c r="AO99" s="36"/>
      <c r="AP99" s="34"/>
      <c r="AQ99" s="34"/>
      <c r="AR99" s="34"/>
      <c r="AS99" s="34"/>
      <c r="AT99" s="34"/>
      <c r="AU99" s="34"/>
      <c r="AV99" s="35"/>
      <c r="AW99" s="49">
        <v>72194.399999999994</v>
      </c>
      <c r="AX99" s="49"/>
      <c r="AY99" s="49"/>
      <c r="AZ99" s="49"/>
      <c r="BA99" s="49"/>
      <c r="BB99" s="49"/>
      <c r="BC99" s="49"/>
      <c r="BD99" s="49"/>
      <c r="BE99" s="49">
        <f t="shared" si="1"/>
        <v>72194.399999999994</v>
      </c>
      <c r="BF99" s="49"/>
      <c r="BG99" s="49"/>
      <c r="BH99" s="49"/>
      <c r="BI99" s="49"/>
      <c r="BJ99" s="49"/>
      <c r="BK99" s="49"/>
      <c r="BL99" s="49"/>
      <c r="CB99" s="1"/>
      <c r="CC99" s="1"/>
      <c r="CD99" s="1"/>
      <c r="CE99" s="1"/>
      <c r="CF99" s="1"/>
      <c r="CG99" s="1"/>
      <c r="CH99" s="1"/>
      <c r="CI99" s="1"/>
    </row>
    <row r="100" spans="1:87" ht="13.5" customHeight="1">
      <c r="A100" s="58">
        <v>0</v>
      </c>
      <c r="B100" s="58"/>
      <c r="C100" s="58"/>
      <c r="D100" s="58"/>
      <c r="E100" s="58"/>
      <c r="F100" s="58"/>
      <c r="G100" s="59" t="s">
        <v>102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2"/>
      <c r="AA100" s="62"/>
      <c r="AB100" s="62"/>
      <c r="AC100" s="62"/>
      <c r="AD100" s="62"/>
      <c r="AE100" s="59"/>
      <c r="AF100" s="60"/>
      <c r="AG100" s="60"/>
      <c r="AH100" s="60"/>
      <c r="AI100" s="60"/>
      <c r="AJ100" s="60"/>
      <c r="AK100" s="60"/>
      <c r="AL100" s="60"/>
      <c r="AM100" s="60"/>
      <c r="AN100" s="61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CB100" s="1"/>
      <c r="CC100" s="1"/>
      <c r="CD100" s="1"/>
      <c r="CE100" s="1"/>
      <c r="CF100" s="1"/>
      <c r="CG100" s="1"/>
      <c r="CH100" s="1"/>
      <c r="CI100" s="1"/>
    </row>
    <row r="101" spans="1:87" ht="23.25" customHeight="1">
      <c r="A101" s="50"/>
      <c r="B101" s="50"/>
      <c r="C101" s="50"/>
      <c r="D101" s="50"/>
      <c r="E101" s="50"/>
      <c r="F101" s="50"/>
      <c r="G101" s="51" t="s">
        <v>149</v>
      </c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4" t="s">
        <v>117</v>
      </c>
      <c r="AA101" s="54"/>
      <c r="AB101" s="54"/>
      <c r="AC101" s="54"/>
      <c r="AD101" s="54"/>
      <c r="AE101" s="55" t="s">
        <v>72</v>
      </c>
      <c r="AF101" s="74"/>
      <c r="AG101" s="74"/>
      <c r="AH101" s="74"/>
      <c r="AI101" s="74"/>
      <c r="AJ101" s="74"/>
      <c r="AK101" s="74"/>
      <c r="AL101" s="74"/>
      <c r="AM101" s="74"/>
      <c r="AN101" s="75"/>
      <c r="AO101" s="49">
        <v>0</v>
      </c>
      <c r="AP101" s="49"/>
      <c r="AQ101" s="49"/>
      <c r="AR101" s="49"/>
      <c r="AS101" s="49"/>
      <c r="AT101" s="49"/>
      <c r="AU101" s="49"/>
      <c r="AV101" s="49"/>
      <c r="AW101" s="54">
        <v>7</v>
      </c>
      <c r="AX101" s="54"/>
      <c r="AY101" s="54"/>
      <c r="AZ101" s="54"/>
      <c r="BA101" s="54"/>
      <c r="BB101" s="54"/>
      <c r="BC101" s="54"/>
      <c r="BD101" s="54"/>
      <c r="BE101" s="54">
        <f>AW101</f>
        <v>7</v>
      </c>
      <c r="BF101" s="54"/>
      <c r="BG101" s="54"/>
      <c r="BH101" s="54"/>
      <c r="BI101" s="54"/>
      <c r="BJ101" s="54"/>
      <c r="BK101" s="54"/>
      <c r="BL101" s="54"/>
      <c r="CB101" s="1"/>
      <c r="CC101" s="1"/>
      <c r="CD101" s="1"/>
      <c r="CE101" s="1"/>
      <c r="CF101" s="1"/>
      <c r="CG101" s="1"/>
      <c r="CH101" s="1"/>
      <c r="CI101" s="1"/>
    </row>
    <row r="102" spans="1:87" ht="23.25" customHeight="1">
      <c r="A102" s="50"/>
      <c r="B102" s="50"/>
      <c r="C102" s="50"/>
      <c r="D102" s="50"/>
      <c r="E102" s="50"/>
      <c r="F102" s="50"/>
      <c r="G102" s="51" t="s">
        <v>148</v>
      </c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4" t="s">
        <v>117</v>
      </c>
      <c r="AA102" s="54"/>
      <c r="AB102" s="54"/>
      <c r="AC102" s="54"/>
      <c r="AD102" s="54"/>
      <c r="AE102" s="55" t="s">
        <v>72</v>
      </c>
      <c r="AF102" s="74"/>
      <c r="AG102" s="74"/>
      <c r="AH102" s="74"/>
      <c r="AI102" s="74"/>
      <c r="AJ102" s="74"/>
      <c r="AK102" s="74"/>
      <c r="AL102" s="74"/>
      <c r="AM102" s="74"/>
      <c r="AN102" s="75"/>
      <c r="AO102" s="49">
        <v>0</v>
      </c>
      <c r="AP102" s="49"/>
      <c r="AQ102" s="49"/>
      <c r="AR102" s="49"/>
      <c r="AS102" s="49"/>
      <c r="AT102" s="49"/>
      <c r="AU102" s="49"/>
      <c r="AV102" s="49"/>
      <c r="AW102" s="54">
        <v>9</v>
      </c>
      <c r="AX102" s="54"/>
      <c r="AY102" s="54"/>
      <c r="AZ102" s="54"/>
      <c r="BA102" s="54"/>
      <c r="BB102" s="54"/>
      <c r="BC102" s="54"/>
      <c r="BD102" s="54"/>
      <c r="BE102" s="54">
        <f t="shared" ref="BE102:BE111" si="2">AW102</f>
        <v>9</v>
      </c>
      <c r="BF102" s="54"/>
      <c r="BG102" s="54"/>
      <c r="BH102" s="54"/>
      <c r="BI102" s="54"/>
      <c r="BJ102" s="54"/>
      <c r="BK102" s="54"/>
      <c r="BL102" s="54"/>
      <c r="CB102" s="1"/>
      <c r="CC102" s="1"/>
      <c r="CD102" s="1"/>
      <c r="CE102" s="1"/>
      <c r="CF102" s="1"/>
      <c r="CG102" s="1"/>
      <c r="CH102" s="1"/>
      <c r="CI102" s="1"/>
    </row>
    <row r="103" spans="1:87" ht="23.25" customHeight="1">
      <c r="A103" s="50"/>
      <c r="B103" s="50"/>
      <c r="C103" s="50"/>
      <c r="D103" s="50"/>
      <c r="E103" s="50"/>
      <c r="F103" s="50"/>
      <c r="G103" s="51" t="s">
        <v>141</v>
      </c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4" t="s">
        <v>117</v>
      </c>
      <c r="AA103" s="54"/>
      <c r="AB103" s="54"/>
      <c r="AC103" s="54"/>
      <c r="AD103" s="54"/>
      <c r="AE103" s="55" t="s">
        <v>72</v>
      </c>
      <c r="AF103" s="74"/>
      <c r="AG103" s="74"/>
      <c r="AH103" s="74"/>
      <c r="AI103" s="74"/>
      <c r="AJ103" s="74"/>
      <c r="AK103" s="74"/>
      <c r="AL103" s="74"/>
      <c r="AM103" s="74"/>
      <c r="AN103" s="75"/>
      <c r="AO103" s="49">
        <v>0</v>
      </c>
      <c r="AP103" s="49"/>
      <c r="AQ103" s="49"/>
      <c r="AR103" s="49"/>
      <c r="AS103" s="49"/>
      <c r="AT103" s="49"/>
      <c r="AU103" s="49"/>
      <c r="AV103" s="49"/>
      <c r="AW103" s="54">
        <v>6</v>
      </c>
      <c r="AX103" s="54"/>
      <c r="AY103" s="54"/>
      <c r="AZ103" s="54"/>
      <c r="BA103" s="54"/>
      <c r="BB103" s="54"/>
      <c r="BC103" s="54"/>
      <c r="BD103" s="54"/>
      <c r="BE103" s="54">
        <f t="shared" si="2"/>
        <v>6</v>
      </c>
      <c r="BF103" s="54"/>
      <c r="BG103" s="54"/>
      <c r="BH103" s="54"/>
      <c r="BI103" s="54"/>
      <c r="BJ103" s="54"/>
      <c r="BK103" s="54"/>
      <c r="BL103" s="54"/>
      <c r="CB103" s="1"/>
      <c r="CC103" s="1"/>
      <c r="CD103" s="1"/>
      <c r="CE103" s="1"/>
      <c r="CF103" s="1"/>
      <c r="CG103" s="1"/>
      <c r="CH103" s="1"/>
      <c r="CI103" s="1"/>
    </row>
    <row r="104" spans="1:87" ht="23.25" customHeight="1">
      <c r="A104" s="50"/>
      <c r="B104" s="50"/>
      <c r="C104" s="50"/>
      <c r="D104" s="50"/>
      <c r="E104" s="50"/>
      <c r="F104" s="50"/>
      <c r="G104" s="51" t="s">
        <v>142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4" t="s">
        <v>117</v>
      </c>
      <c r="AA104" s="54"/>
      <c r="AB104" s="54"/>
      <c r="AC104" s="54"/>
      <c r="AD104" s="54"/>
      <c r="AE104" s="55" t="s">
        <v>72</v>
      </c>
      <c r="AF104" s="74"/>
      <c r="AG104" s="74"/>
      <c r="AH104" s="74"/>
      <c r="AI104" s="74"/>
      <c r="AJ104" s="74"/>
      <c r="AK104" s="74"/>
      <c r="AL104" s="74"/>
      <c r="AM104" s="74"/>
      <c r="AN104" s="75"/>
      <c r="AO104" s="49">
        <v>0</v>
      </c>
      <c r="AP104" s="49"/>
      <c r="AQ104" s="49"/>
      <c r="AR104" s="49"/>
      <c r="AS104" s="49"/>
      <c r="AT104" s="49"/>
      <c r="AU104" s="49"/>
      <c r="AV104" s="49"/>
      <c r="AW104" s="54">
        <v>21</v>
      </c>
      <c r="AX104" s="54"/>
      <c r="AY104" s="54"/>
      <c r="AZ104" s="54"/>
      <c r="BA104" s="54"/>
      <c r="BB104" s="54"/>
      <c r="BC104" s="54"/>
      <c r="BD104" s="54"/>
      <c r="BE104" s="54">
        <f t="shared" si="2"/>
        <v>21</v>
      </c>
      <c r="BF104" s="54"/>
      <c r="BG104" s="54"/>
      <c r="BH104" s="54"/>
      <c r="BI104" s="54"/>
      <c r="BJ104" s="54"/>
      <c r="BK104" s="54"/>
      <c r="BL104" s="54"/>
      <c r="CB104" s="1"/>
      <c r="CC104" s="1"/>
      <c r="CD104" s="1"/>
      <c r="CE104" s="1"/>
      <c r="CF104" s="1"/>
      <c r="CG104" s="1"/>
      <c r="CH104" s="1"/>
      <c r="CI104" s="1"/>
    </row>
    <row r="105" spans="1:87" ht="23.25" customHeight="1">
      <c r="A105" s="50"/>
      <c r="B105" s="50"/>
      <c r="C105" s="50"/>
      <c r="D105" s="50"/>
      <c r="E105" s="50"/>
      <c r="F105" s="50"/>
      <c r="G105" s="51" t="s">
        <v>143</v>
      </c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54" t="s">
        <v>117</v>
      </c>
      <c r="AA105" s="54"/>
      <c r="AB105" s="54"/>
      <c r="AC105" s="54"/>
      <c r="AD105" s="54"/>
      <c r="AE105" s="55" t="s">
        <v>72</v>
      </c>
      <c r="AF105" s="74"/>
      <c r="AG105" s="74"/>
      <c r="AH105" s="74"/>
      <c r="AI105" s="74"/>
      <c r="AJ105" s="74"/>
      <c r="AK105" s="74"/>
      <c r="AL105" s="74"/>
      <c r="AM105" s="74"/>
      <c r="AN105" s="75"/>
      <c r="AO105" s="49">
        <v>0</v>
      </c>
      <c r="AP105" s="49"/>
      <c r="AQ105" s="49"/>
      <c r="AR105" s="49"/>
      <c r="AS105" s="49"/>
      <c r="AT105" s="49"/>
      <c r="AU105" s="49"/>
      <c r="AV105" s="49"/>
      <c r="AW105" s="54">
        <v>10</v>
      </c>
      <c r="AX105" s="54"/>
      <c r="AY105" s="54"/>
      <c r="AZ105" s="54"/>
      <c r="BA105" s="54"/>
      <c r="BB105" s="54"/>
      <c r="BC105" s="54"/>
      <c r="BD105" s="54"/>
      <c r="BE105" s="54">
        <f t="shared" si="2"/>
        <v>10</v>
      </c>
      <c r="BF105" s="54"/>
      <c r="BG105" s="54"/>
      <c r="BH105" s="54"/>
      <c r="BI105" s="54"/>
      <c r="BJ105" s="54"/>
      <c r="BK105" s="54"/>
      <c r="BL105" s="54"/>
      <c r="CB105" s="1"/>
      <c r="CC105" s="1"/>
      <c r="CD105" s="1"/>
      <c r="CE105" s="1"/>
      <c r="CF105" s="1"/>
      <c r="CG105" s="1"/>
      <c r="CH105" s="1"/>
      <c r="CI105" s="1"/>
    </row>
    <row r="106" spans="1:87" ht="23.25" customHeight="1">
      <c r="A106" s="50"/>
      <c r="B106" s="50"/>
      <c r="C106" s="50"/>
      <c r="D106" s="50"/>
      <c r="E106" s="50"/>
      <c r="F106" s="50"/>
      <c r="G106" s="51" t="s">
        <v>144</v>
      </c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3"/>
      <c r="Z106" s="54" t="s">
        <v>117</v>
      </c>
      <c r="AA106" s="54"/>
      <c r="AB106" s="54"/>
      <c r="AC106" s="54"/>
      <c r="AD106" s="54"/>
      <c r="AE106" s="55" t="s">
        <v>72</v>
      </c>
      <c r="AF106" s="74"/>
      <c r="AG106" s="74"/>
      <c r="AH106" s="74"/>
      <c r="AI106" s="74"/>
      <c r="AJ106" s="74"/>
      <c r="AK106" s="74"/>
      <c r="AL106" s="74"/>
      <c r="AM106" s="74"/>
      <c r="AN106" s="75"/>
      <c r="AO106" s="49">
        <v>0</v>
      </c>
      <c r="AP106" s="49"/>
      <c r="AQ106" s="49"/>
      <c r="AR106" s="49"/>
      <c r="AS106" s="49"/>
      <c r="AT106" s="49"/>
      <c r="AU106" s="49"/>
      <c r="AV106" s="49"/>
      <c r="AW106" s="54">
        <v>16</v>
      </c>
      <c r="AX106" s="54"/>
      <c r="AY106" s="54"/>
      <c r="AZ106" s="54"/>
      <c r="BA106" s="54"/>
      <c r="BB106" s="54"/>
      <c r="BC106" s="54"/>
      <c r="BD106" s="54"/>
      <c r="BE106" s="54">
        <f t="shared" si="2"/>
        <v>16</v>
      </c>
      <c r="BF106" s="54"/>
      <c r="BG106" s="54"/>
      <c r="BH106" s="54"/>
      <c r="BI106" s="54"/>
      <c r="BJ106" s="54"/>
      <c r="BK106" s="54"/>
      <c r="BL106" s="54"/>
      <c r="CB106" s="1"/>
      <c r="CC106" s="1"/>
      <c r="CD106" s="1"/>
      <c r="CE106" s="1"/>
      <c r="CF106" s="1"/>
      <c r="CG106" s="1"/>
      <c r="CH106" s="1"/>
      <c r="CI106" s="1"/>
    </row>
    <row r="107" spans="1:87" ht="23.25" customHeight="1">
      <c r="A107" s="50"/>
      <c r="B107" s="50"/>
      <c r="C107" s="50"/>
      <c r="D107" s="50"/>
      <c r="E107" s="50"/>
      <c r="F107" s="50"/>
      <c r="G107" s="51" t="s">
        <v>145</v>
      </c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54" t="s">
        <v>117</v>
      </c>
      <c r="AA107" s="54"/>
      <c r="AB107" s="54"/>
      <c r="AC107" s="54"/>
      <c r="AD107" s="54"/>
      <c r="AE107" s="55" t="s">
        <v>72</v>
      </c>
      <c r="AF107" s="74"/>
      <c r="AG107" s="74"/>
      <c r="AH107" s="74"/>
      <c r="AI107" s="74"/>
      <c r="AJ107" s="74"/>
      <c r="AK107" s="74"/>
      <c r="AL107" s="74"/>
      <c r="AM107" s="74"/>
      <c r="AN107" s="75"/>
      <c r="AO107" s="49">
        <v>0</v>
      </c>
      <c r="AP107" s="49"/>
      <c r="AQ107" s="49"/>
      <c r="AR107" s="49"/>
      <c r="AS107" s="49"/>
      <c r="AT107" s="49"/>
      <c r="AU107" s="49"/>
      <c r="AV107" s="49"/>
      <c r="AW107" s="54">
        <v>11</v>
      </c>
      <c r="AX107" s="54"/>
      <c r="AY107" s="54"/>
      <c r="AZ107" s="54"/>
      <c r="BA107" s="54"/>
      <c r="BB107" s="54"/>
      <c r="BC107" s="54"/>
      <c r="BD107" s="54"/>
      <c r="BE107" s="54">
        <f t="shared" si="2"/>
        <v>11</v>
      </c>
      <c r="BF107" s="54"/>
      <c r="BG107" s="54"/>
      <c r="BH107" s="54"/>
      <c r="BI107" s="54"/>
      <c r="BJ107" s="54"/>
      <c r="BK107" s="54"/>
      <c r="BL107" s="54"/>
      <c r="CB107" s="1"/>
      <c r="CC107" s="1"/>
      <c r="CD107" s="1"/>
      <c r="CE107" s="1"/>
      <c r="CF107" s="1"/>
      <c r="CG107" s="1"/>
      <c r="CH107" s="1"/>
      <c r="CI107" s="1"/>
    </row>
    <row r="108" spans="1:87" ht="23.25" customHeight="1">
      <c r="A108" s="50"/>
      <c r="B108" s="50"/>
      <c r="C108" s="50"/>
      <c r="D108" s="50"/>
      <c r="E108" s="50"/>
      <c r="F108" s="50"/>
      <c r="G108" s="51" t="s">
        <v>146</v>
      </c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3"/>
      <c r="Z108" s="54" t="s">
        <v>117</v>
      </c>
      <c r="AA108" s="54"/>
      <c r="AB108" s="54"/>
      <c r="AC108" s="54"/>
      <c r="AD108" s="54"/>
      <c r="AE108" s="55" t="s">
        <v>72</v>
      </c>
      <c r="AF108" s="74"/>
      <c r="AG108" s="74"/>
      <c r="AH108" s="74"/>
      <c r="AI108" s="74"/>
      <c r="AJ108" s="74"/>
      <c r="AK108" s="74"/>
      <c r="AL108" s="74"/>
      <c r="AM108" s="74"/>
      <c r="AN108" s="75"/>
      <c r="AO108" s="49">
        <v>0</v>
      </c>
      <c r="AP108" s="49"/>
      <c r="AQ108" s="49"/>
      <c r="AR108" s="49"/>
      <c r="AS108" s="49"/>
      <c r="AT108" s="49"/>
      <c r="AU108" s="49"/>
      <c r="AV108" s="49"/>
      <c r="AW108" s="54">
        <v>2</v>
      </c>
      <c r="AX108" s="54"/>
      <c r="AY108" s="54"/>
      <c r="AZ108" s="54"/>
      <c r="BA108" s="54"/>
      <c r="BB108" s="54"/>
      <c r="BC108" s="54"/>
      <c r="BD108" s="54"/>
      <c r="BE108" s="54">
        <f t="shared" si="2"/>
        <v>2</v>
      </c>
      <c r="BF108" s="54"/>
      <c r="BG108" s="54"/>
      <c r="BH108" s="54"/>
      <c r="BI108" s="54"/>
      <c r="BJ108" s="54"/>
      <c r="BK108" s="54"/>
      <c r="BL108" s="54"/>
      <c r="CB108" s="1"/>
      <c r="CC108" s="1"/>
      <c r="CD108" s="1"/>
      <c r="CE108" s="1"/>
      <c r="CF108" s="1"/>
      <c r="CG108" s="1"/>
      <c r="CH108" s="1"/>
      <c r="CI108" s="1"/>
    </row>
    <row r="109" spans="1:87" ht="23.25" customHeight="1">
      <c r="A109" s="50"/>
      <c r="B109" s="50"/>
      <c r="C109" s="50"/>
      <c r="D109" s="50"/>
      <c r="E109" s="50"/>
      <c r="F109" s="50"/>
      <c r="G109" s="51" t="s">
        <v>147</v>
      </c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3"/>
      <c r="Z109" s="54" t="s">
        <v>117</v>
      </c>
      <c r="AA109" s="54"/>
      <c r="AB109" s="54"/>
      <c r="AC109" s="54"/>
      <c r="AD109" s="54"/>
      <c r="AE109" s="55" t="s">
        <v>72</v>
      </c>
      <c r="AF109" s="74"/>
      <c r="AG109" s="74"/>
      <c r="AH109" s="74"/>
      <c r="AI109" s="74"/>
      <c r="AJ109" s="74"/>
      <c r="AK109" s="74"/>
      <c r="AL109" s="74"/>
      <c r="AM109" s="74"/>
      <c r="AN109" s="75"/>
      <c r="AO109" s="49">
        <v>0</v>
      </c>
      <c r="AP109" s="49"/>
      <c r="AQ109" s="49"/>
      <c r="AR109" s="49"/>
      <c r="AS109" s="49"/>
      <c r="AT109" s="49"/>
      <c r="AU109" s="49"/>
      <c r="AV109" s="49"/>
      <c r="AW109" s="54">
        <v>14</v>
      </c>
      <c r="AX109" s="54"/>
      <c r="AY109" s="54"/>
      <c r="AZ109" s="54"/>
      <c r="BA109" s="54"/>
      <c r="BB109" s="54"/>
      <c r="BC109" s="54"/>
      <c r="BD109" s="54"/>
      <c r="BE109" s="54">
        <f t="shared" si="2"/>
        <v>14</v>
      </c>
      <c r="BF109" s="54"/>
      <c r="BG109" s="54"/>
      <c r="BH109" s="54"/>
      <c r="BI109" s="54"/>
      <c r="BJ109" s="54"/>
      <c r="BK109" s="54"/>
      <c r="BL109" s="54"/>
      <c r="CB109" s="1"/>
      <c r="CC109" s="1"/>
      <c r="CD109" s="1"/>
      <c r="CE109" s="1"/>
      <c r="CF109" s="1"/>
      <c r="CG109" s="1"/>
      <c r="CH109" s="1"/>
      <c r="CI109" s="1"/>
    </row>
    <row r="110" spans="1:87" ht="42" customHeight="1">
      <c r="A110" s="50"/>
      <c r="B110" s="50"/>
      <c r="C110" s="50"/>
      <c r="D110" s="50"/>
      <c r="E110" s="50"/>
      <c r="F110" s="50"/>
      <c r="G110" s="51" t="s">
        <v>150</v>
      </c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3"/>
      <c r="Z110" s="54" t="s">
        <v>117</v>
      </c>
      <c r="AA110" s="54"/>
      <c r="AB110" s="54"/>
      <c r="AC110" s="54"/>
      <c r="AD110" s="54"/>
      <c r="AE110" s="55" t="s">
        <v>72</v>
      </c>
      <c r="AF110" s="74"/>
      <c r="AG110" s="74"/>
      <c r="AH110" s="74"/>
      <c r="AI110" s="74"/>
      <c r="AJ110" s="74"/>
      <c r="AK110" s="74"/>
      <c r="AL110" s="74"/>
      <c r="AM110" s="74"/>
      <c r="AN110" s="75"/>
      <c r="AO110" s="49">
        <v>0</v>
      </c>
      <c r="AP110" s="49"/>
      <c r="AQ110" s="49"/>
      <c r="AR110" s="49"/>
      <c r="AS110" s="49"/>
      <c r="AT110" s="49"/>
      <c r="AU110" s="49"/>
      <c r="AV110" s="49"/>
      <c r="AW110" s="54">
        <v>11</v>
      </c>
      <c r="AX110" s="54"/>
      <c r="AY110" s="54"/>
      <c r="AZ110" s="54"/>
      <c r="BA110" s="54"/>
      <c r="BB110" s="54"/>
      <c r="BC110" s="54"/>
      <c r="BD110" s="54"/>
      <c r="BE110" s="54">
        <f t="shared" si="2"/>
        <v>11</v>
      </c>
      <c r="BF110" s="54"/>
      <c r="BG110" s="54"/>
      <c r="BH110" s="54"/>
      <c r="BI110" s="54"/>
      <c r="BJ110" s="54"/>
      <c r="BK110" s="54"/>
      <c r="BL110" s="54"/>
      <c r="CB110" s="1"/>
      <c r="CC110" s="1"/>
      <c r="CD110" s="1"/>
      <c r="CE110" s="1"/>
      <c r="CF110" s="1"/>
      <c r="CG110" s="1"/>
      <c r="CH110" s="1"/>
      <c r="CI110" s="1"/>
    </row>
    <row r="111" spans="1:87" ht="24" customHeight="1">
      <c r="A111" s="50"/>
      <c r="B111" s="50"/>
      <c r="C111" s="50"/>
      <c r="D111" s="50"/>
      <c r="E111" s="50"/>
      <c r="F111" s="50"/>
      <c r="G111" s="51" t="s">
        <v>151</v>
      </c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3"/>
      <c r="Z111" s="54" t="s">
        <v>117</v>
      </c>
      <c r="AA111" s="54"/>
      <c r="AB111" s="54"/>
      <c r="AC111" s="54"/>
      <c r="AD111" s="54"/>
      <c r="AE111" s="55" t="s">
        <v>72</v>
      </c>
      <c r="AF111" s="74"/>
      <c r="AG111" s="74"/>
      <c r="AH111" s="74"/>
      <c r="AI111" s="74"/>
      <c r="AJ111" s="74"/>
      <c r="AK111" s="74"/>
      <c r="AL111" s="74"/>
      <c r="AM111" s="74"/>
      <c r="AN111" s="75"/>
      <c r="AO111" s="49">
        <v>0</v>
      </c>
      <c r="AP111" s="49"/>
      <c r="AQ111" s="49"/>
      <c r="AR111" s="49"/>
      <c r="AS111" s="49"/>
      <c r="AT111" s="49"/>
      <c r="AU111" s="49"/>
      <c r="AV111" s="49"/>
      <c r="AW111" s="54">
        <v>5</v>
      </c>
      <c r="AX111" s="54"/>
      <c r="AY111" s="54"/>
      <c r="AZ111" s="54"/>
      <c r="BA111" s="54"/>
      <c r="BB111" s="54"/>
      <c r="BC111" s="54"/>
      <c r="BD111" s="54"/>
      <c r="BE111" s="54">
        <f t="shared" si="2"/>
        <v>5</v>
      </c>
      <c r="BF111" s="54"/>
      <c r="BG111" s="54"/>
      <c r="BH111" s="54"/>
      <c r="BI111" s="54"/>
      <c r="BJ111" s="54"/>
      <c r="BK111" s="54"/>
      <c r="BL111" s="54"/>
      <c r="CB111" s="1"/>
      <c r="CC111" s="1"/>
      <c r="CD111" s="1"/>
      <c r="CE111" s="1"/>
      <c r="CF111" s="1"/>
      <c r="CG111" s="1"/>
      <c r="CH111" s="1"/>
      <c r="CI111" s="1"/>
    </row>
    <row r="112" spans="1:87" ht="17.25" customHeight="1">
      <c r="A112" s="58">
        <v>0</v>
      </c>
      <c r="B112" s="58"/>
      <c r="C112" s="58"/>
      <c r="D112" s="58"/>
      <c r="E112" s="58"/>
      <c r="F112" s="58"/>
      <c r="G112" s="59" t="s">
        <v>71</v>
      </c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1"/>
      <c r="Z112" s="62"/>
      <c r="AA112" s="62"/>
      <c r="AB112" s="62"/>
      <c r="AC112" s="62"/>
      <c r="AD112" s="62"/>
      <c r="AE112" s="59"/>
      <c r="AF112" s="60"/>
      <c r="AG112" s="60"/>
      <c r="AH112" s="60"/>
      <c r="AI112" s="60"/>
      <c r="AJ112" s="60"/>
      <c r="AK112" s="60"/>
      <c r="AL112" s="60"/>
      <c r="AM112" s="60"/>
      <c r="AN112" s="61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CB112" s="1"/>
      <c r="CC112" s="1"/>
      <c r="CD112" s="1"/>
      <c r="CE112" s="1"/>
      <c r="CF112" s="1"/>
      <c r="CG112" s="1"/>
      <c r="CH112" s="1"/>
      <c r="CI112" s="1"/>
    </row>
    <row r="113" spans="1:87" ht="20.25" customHeight="1">
      <c r="A113" s="50"/>
      <c r="B113" s="50"/>
      <c r="C113" s="50"/>
      <c r="D113" s="50"/>
      <c r="E113" s="50"/>
      <c r="F113" s="50"/>
      <c r="G113" s="51" t="s">
        <v>152</v>
      </c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3"/>
      <c r="Z113" s="54" t="s">
        <v>69</v>
      </c>
      <c r="AA113" s="54"/>
      <c r="AB113" s="54"/>
      <c r="AC113" s="54"/>
      <c r="AD113" s="54"/>
      <c r="AE113" s="55" t="s">
        <v>72</v>
      </c>
      <c r="AF113" s="56"/>
      <c r="AG113" s="56"/>
      <c r="AH113" s="56"/>
      <c r="AI113" s="56"/>
      <c r="AJ113" s="56"/>
      <c r="AK113" s="56"/>
      <c r="AL113" s="56"/>
      <c r="AM113" s="56"/>
      <c r="AN113" s="57"/>
      <c r="AO113" s="49">
        <v>0</v>
      </c>
      <c r="AP113" s="49"/>
      <c r="AQ113" s="49"/>
      <c r="AR113" s="49"/>
      <c r="AS113" s="49"/>
      <c r="AT113" s="49"/>
      <c r="AU113" s="49"/>
      <c r="AV113" s="49"/>
      <c r="AW113" s="49">
        <f>AW89/AW101</f>
        <v>73785.428571428565</v>
      </c>
      <c r="AX113" s="49"/>
      <c r="AY113" s="49"/>
      <c r="AZ113" s="49"/>
      <c r="BA113" s="49"/>
      <c r="BB113" s="49"/>
      <c r="BC113" s="49"/>
      <c r="BD113" s="49"/>
      <c r="BE113" s="49">
        <f>AW113</f>
        <v>73785.428571428565</v>
      </c>
      <c r="BF113" s="49"/>
      <c r="BG113" s="49"/>
      <c r="BH113" s="49"/>
      <c r="BI113" s="49"/>
      <c r="BJ113" s="49"/>
      <c r="BK113" s="49"/>
      <c r="BL113" s="49"/>
      <c r="CB113" s="1"/>
      <c r="CC113" s="1"/>
      <c r="CD113" s="1"/>
      <c r="CE113" s="1"/>
      <c r="CF113" s="1"/>
      <c r="CG113" s="1"/>
      <c r="CH113" s="1"/>
      <c r="CI113" s="1"/>
    </row>
    <row r="114" spans="1:87" ht="34.5" customHeight="1">
      <c r="A114" s="50"/>
      <c r="B114" s="50"/>
      <c r="C114" s="50"/>
      <c r="D114" s="50"/>
      <c r="E114" s="50"/>
      <c r="F114" s="50"/>
      <c r="G114" s="51" t="s">
        <v>153</v>
      </c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3"/>
      <c r="Z114" s="54" t="s">
        <v>69</v>
      </c>
      <c r="AA114" s="54"/>
      <c r="AB114" s="54"/>
      <c r="AC114" s="54"/>
      <c r="AD114" s="54"/>
      <c r="AE114" s="55" t="s">
        <v>72</v>
      </c>
      <c r="AF114" s="56"/>
      <c r="AG114" s="56"/>
      <c r="AH114" s="56"/>
      <c r="AI114" s="56"/>
      <c r="AJ114" s="56"/>
      <c r="AK114" s="56"/>
      <c r="AL114" s="56"/>
      <c r="AM114" s="56"/>
      <c r="AN114" s="57"/>
      <c r="AO114" s="49">
        <v>0</v>
      </c>
      <c r="AP114" s="49"/>
      <c r="AQ114" s="49"/>
      <c r="AR114" s="49"/>
      <c r="AS114" s="49"/>
      <c r="AT114" s="49"/>
      <c r="AU114" s="49"/>
      <c r="AV114" s="49"/>
      <c r="AW114" s="49">
        <f t="shared" ref="AW114:AW123" si="3">AW90/AW102</f>
        <v>50734.8</v>
      </c>
      <c r="AX114" s="49"/>
      <c r="AY114" s="49"/>
      <c r="AZ114" s="49"/>
      <c r="BA114" s="49"/>
      <c r="BB114" s="49"/>
      <c r="BC114" s="49"/>
      <c r="BD114" s="49"/>
      <c r="BE114" s="49">
        <f t="shared" ref="BE114:BE123" si="4">AW114</f>
        <v>50734.8</v>
      </c>
      <c r="BF114" s="49"/>
      <c r="BG114" s="49"/>
      <c r="BH114" s="49"/>
      <c r="BI114" s="49"/>
      <c r="BJ114" s="49"/>
      <c r="BK114" s="49"/>
      <c r="BL114" s="49"/>
      <c r="CB114" s="1"/>
      <c r="CC114" s="1"/>
      <c r="CD114" s="1"/>
      <c r="CE114" s="1"/>
      <c r="CF114" s="1"/>
      <c r="CG114" s="1"/>
      <c r="CH114" s="1"/>
      <c r="CI114" s="1"/>
    </row>
    <row r="115" spans="1:87" ht="19.5" customHeight="1">
      <c r="A115" s="50"/>
      <c r="B115" s="50"/>
      <c r="C115" s="50"/>
      <c r="D115" s="50"/>
      <c r="E115" s="50"/>
      <c r="F115" s="50"/>
      <c r="G115" s="51" t="s">
        <v>154</v>
      </c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3"/>
      <c r="Z115" s="54" t="s">
        <v>69</v>
      </c>
      <c r="AA115" s="54"/>
      <c r="AB115" s="54"/>
      <c r="AC115" s="54"/>
      <c r="AD115" s="54"/>
      <c r="AE115" s="55" t="s">
        <v>72</v>
      </c>
      <c r="AF115" s="56"/>
      <c r="AG115" s="56"/>
      <c r="AH115" s="56"/>
      <c r="AI115" s="56"/>
      <c r="AJ115" s="56"/>
      <c r="AK115" s="56"/>
      <c r="AL115" s="56"/>
      <c r="AM115" s="56"/>
      <c r="AN115" s="57"/>
      <c r="AO115" s="49">
        <v>0</v>
      </c>
      <c r="AP115" s="49"/>
      <c r="AQ115" s="49"/>
      <c r="AR115" s="49"/>
      <c r="AS115" s="49"/>
      <c r="AT115" s="49"/>
      <c r="AU115" s="49"/>
      <c r="AV115" s="49"/>
      <c r="AW115" s="49">
        <f t="shared" si="3"/>
        <v>41382</v>
      </c>
      <c r="AX115" s="49"/>
      <c r="AY115" s="49"/>
      <c r="AZ115" s="49"/>
      <c r="BA115" s="49"/>
      <c r="BB115" s="49"/>
      <c r="BC115" s="49"/>
      <c r="BD115" s="49"/>
      <c r="BE115" s="49">
        <f t="shared" si="4"/>
        <v>41382</v>
      </c>
      <c r="BF115" s="49"/>
      <c r="BG115" s="49"/>
      <c r="BH115" s="49"/>
      <c r="BI115" s="49"/>
      <c r="BJ115" s="49"/>
      <c r="BK115" s="49"/>
      <c r="BL115" s="49"/>
      <c r="CB115" s="1"/>
      <c r="CC115" s="1"/>
      <c r="CD115" s="1"/>
      <c r="CE115" s="1"/>
      <c r="CF115" s="1"/>
      <c r="CG115" s="1"/>
      <c r="CH115" s="1"/>
      <c r="CI115" s="1"/>
    </row>
    <row r="116" spans="1:87" ht="19.5" customHeight="1">
      <c r="A116" s="50"/>
      <c r="B116" s="50"/>
      <c r="C116" s="50"/>
      <c r="D116" s="50"/>
      <c r="E116" s="50"/>
      <c r="F116" s="50"/>
      <c r="G116" s="51" t="s">
        <v>155</v>
      </c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3"/>
      <c r="Z116" s="54" t="s">
        <v>69</v>
      </c>
      <c r="AA116" s="54"/>
      <c r="AB116" s="54"/>
      <c r="AC116" s="54"/>
      <c r="AD116" s="54"/>
      <c r="AE116" s="55" t="s">
        <v>72</v>
      </c>
      <c r="AF116" s="56"/>
      <c r="AG116" s="56"/>
      <c r="AH116" s="56"/>
      <c r="AI116" s="56"/>
      <c r="AJ116" s="56"/>
      <c r="AK116" s="56"/>
      <c r="AL116" s="56"/>
      <c r="AM116" s="56"/>
      <c r="AN116" s="57"/>
      <c r="AO116" s="49">
        <v>0</v>
      </c>
      <c r="AP116" s="49"/>
      <c r="AQ116" s="49"/>
      <c r="AR116" s="49"/>
      <c r="AS116" s="49"/>
      <c r="AT116" s="49"/>
      <c r="AU116" s="49"/>
      <c r="AV116" s="49"/>
      <c r="AW116" s="49">
        <f t="shared" si="3"/>
        <v>10684.17142857143</v>
      </c>
      <c r="AX116" s="49"/>
      <c r="AY116" s="49"/>
      <c r="AZ116" s="49"/>
      <c r="BA116" s="49"/>
      <c r="BB116" s="49"/>
      <c r="BC116" s="49"/>
      <c r="BD116" s="49"/>
      <c r="BE116" s="49">
        <f t="shared" si="4"/>
        <v>10684.17142857143</v>
      </c>
      <c r="BF116" s="49"/>
      <c r="BG116" s="49"/>
      <c r="BH116" s="49"/>
      <c r="BI116" s="49"/>
      <c r="BJ116" s="49"/>
      <c r="BK116" s="49"/>
      <c r="BL116" s="49"/>
      <c r="CB116" s="1"/>
      <c r="CC116" s="1"/>
      <c r="CD116" s="1"/>
      <c r="CE116" s="1"/>
      <c r="CF116" s="1"/>
      <c r="CG116" s="1"/>
      <c r="CH116" s="1"/>
      <c r="CI116" s="1"/>
    </row>
    <row r="117" spans="1:87" ht="19.5" customHeight="1">
      <c r="A117" s="50"/>
      <c r="B117" s="50"/>
      <c r="C117" s="50"/>
      <c r="D117" s="50"/>
      <c r="E117" s="50"/>
      <c r="F117" s="50"/>
      <c r="G117" s="51" t="s">
        <v>156</v>
      </c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3"/>
      <c r="Z117" s="54" t="s">
        <v>69</v>
      </c>
      <c r="AA117" s="54"/>
      <c r="AB117" s="54"/>
      <c r="AC117" s="54"/>
      <c r="AD117" s="54"/>
      <c r="AE117" s="55" t="s">
        <v>72</v>
      </c>
      <c r="AF117" s="56"/>
      <c r="AG117" s="56"/>
      <c r="AH117" s="56"/>
      <c r="AI117" s="56"/>
      <c r="AJ117" s="56"/>
      <c r="AK117" s="56"/>
      <c r="AL117" s="56"/>
      <c r="AM117" s="56"/>
      <c r="AN117" s="57"/>
      <c r="AO117" s="49">
        <v>0</v>
      </c>
      <c r="AP117" s="49"/>
      <c r="AQ117" s="49"/>
      <c r="AR117" s="49"/>
      <c r="AS117" s="49"/>
      <c r="AT117" s="49"/>
      <c r="AU117" s="49"/>
      <c r="AV117" s="49"/>
      <c r="AW117" s="49">
        <f t="shared" si="3"/>
        <v>11971.2</v>
      </c>
      <c r="AX117" s="49"/>
      <c r="AY117" s="49"/>
      <c r="AZ117" s="49"/>
      <c r="BA117" s="49"/>
      <c r="BB117" s="49"/>
      <c r="BC117" s="49"/>
      <c r="BD117" s="49"/>
      <c r="BE117" s="49">
        <f t="shared" si="4"/>
        <v>11971.2</v>
      </c>
      <c r="BF117" s="49"/>
      <c r="BG117" s="49"/>
      <c r="BH117" s="49"/>
      <c r="BI117" s="49"/>
      <c r="BJ117" s="49"/>
      <c r="BK117" s="49"/>
      <c r="BL117" s="49"/>
      <c r="CB117" s="1"/>
      <c r="CC117" s="1"/>
      <c r="CD117" s="1"/>
      <c r="CE117" s="1"/>
      <c r="CF117" s="1"/>
      <c r="CG117" s="1"/>
      <c r="CH117" s="1"/>
      <c r="CI117" s="1"/>
    </row>
    <row r="118" spans="1:87" ht="19.5" customHeight="1">
      <c r="A118" s="50"/>
      <c r="B118" s="50"/>
      <c r="C118" s="50"/>
      <c r="D118" s="50"/>
      <c r="E118" s="50"/>
      <c r="F118" s="50"/>
      <c r="G118" s="51" t="s">
        <v>157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3"/>
      <c r="Z118" s="54" t="s">
        <v>69</v>
      </c>
      <c r="AA118" s="54"/>
      <c r="AB118" s="54"/>
      <c r="AC118" s="54"/>
      <c r="AD118" s="54"/>
      <c r="AE118" s="55" t="s">
        <v>72</v>
      </c>
      <c r="AF118" s="56"/>
      <c r="AG118" s="56"/>
      <c r="AH118" s="56"/>
      <c r="AI118" s="56"/>
      <c r="AJ118" s="56"/>
      <c r="AK118" s="56"/>
      <c r="AL118" s="56"/>
      <c r="AM118" s="56"/>
      <c r="AN118" s="57"/>
      <c r="AO118" s="49">
        <v>0</v>
      </c>
      <c r="AP118" s="49"/>
      <c r="AQ118" s="49"/>
      <c r="AR118" s="49"/>
      <c r="AS118" s="49"/>
      <c r="AT118" s="49"/>
      <c r="AU118" s="49"/>
      <c r="AV118" s="49"/>
      <c r="AW118" s="49">
        <f t="shared" si="3"/>
        <v>26536.2</v>
      </c>
      <c r="AX118" s="49"/>
      <c r="AY118" s="49"/>
      <c r="AZ118" s="49"/>
      <c r="BA118" s="49"/>
      <c r="BB118" s="49"/>
      <c r="BC118" s="49"/>
      <c r="BD118" s="49"/>
      <c r="BE118" s="49">
        <f t="shared" si="4"/>
        <v>26536.2</v>
      </c>
      <c r="BF118" s="49"/>
      <c r="BG118" s="49"/>
      <c r="BH118" s="49"/>
      <c r="BI118" s="49"/>
      <c r="BJ118" s="49"/>
      <c r="BK118" s="49"/>
      <c r="BL118" s="49"/>
      <c r="CB118" s="1"/>
      <c r="CC118" s="1"/>
      <c r="CD118" s="1"/>
      <c r="CE118" s="1"/>
      <c r="CF118" s="1"/>
      <c r="CG118" s="1"/>
      <c r="CH118" s="1"/>
      <c r="CI118" s="1"/>
    </row>
    <row r="119" spans="1:87" ht="19.5" customHeight="1">
      <c r="A119" s="50"/>
      <c r="B119" s="50"/>
      <c r="C119" s="50"/>
      <c r="D119" s="50"/>
      <c r="E119" s="50"/>
      <c r="F119" s="50"/>
      <c r="G119" s="51" t="s">
        <v>158</v>
      </c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3"/>
      <c r="Z119" s="54" t="s">
        <v>69</v>
      </c>
      <c r="AA119" s="54"/>
      <c r="AB119" s="54"/>
      <c r="AC119" s="54"/>
      <c r="AD119" s="54"/>
      <c r="AE119" s="55" t="s">
        <v>72</v>
      </c>
      <c r="AF119" s="56"/>
      <c r="AG119" s="56"/>
      <c r="AH119" s="56"/>
      <c r="AI119" s="56"/>
      <c r="AJ119" s="56"/>
      <c r="AK119" s="56"/>
      <c r="AL119" s="56"/>
      <c r="AM119" s="56"/>
      <c r="AN119" s="57"/>
      <c r="AO119" s="49">
        <v>0</v>
      </c>
      <c r="AP119" s="49"/>
      <c r="AQ119" s="49"/>
      <c r="AR119" s="49"/>
      <c r="AS119" s="49"/>
      <c r="AT119" s="49"/>
      <c r="AU119" s="49"/>
      <c r="AV119" s="49"/>
      <c r="AW119" s="49">
        <f t="shared" si="3"/>
        <v>12914.4</v>
      </c>
      <c r="AX119" s="49"/>
      <c r="AY119" s="49"/>
      <c r="AZ119" s="49"/>
      <c r="BA119" s="49"/>
      <c r="BB119" s="49"/>
      <c r="BC119" s="49"/>
      <c r="BD119" s="49"/>
      <c r="BE119" s="49">
        <f t="shared" si="4"/>
        <v>12914.4</v>
      </c>
      <c r="BF119" s="49"/>
      <c r="BG119" s="49"/>
      <c r="BH119" s="49"/>
      <c r="BI119" s="49"/>
      <c r="BJ119" s="49"/>
      <c r="BK119" s="49"/>
      <c r="BL119" s="49"/>
      <c r="CB119" s="1"/>
      <c r="CC119" s="1"/>
      <c r="CD119" s="1"/>
      <c r="CE119" s="1"/>
      <c r="CF119" s="1"/>
      <c r="CG119" s="1"/>
      <c r="CH119" s="1"/>
      <c r="CI119" s="1"/>
    </row>
    <row r="120" spans="1:87" ht="19.5" customHeight="1">
      <c r="A120" s="50"/>
      <c r="B120" s="50"/>
      <c r="C120" s="50"/>
      <c r="D120" s="50"/>
      <c r="E120" s="50"/>
      <c r="F120" s="50"/>
      <c r="G120" s="51" t="s">
        <v>159</v>
      </c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3"/>
      <c r="Z120" s="54" t="s">
        <v>69</v>
      </c>
      <c r="AA120" s="54"/>
      <c r="AB120" s="54"/>
      <c r="AC120" s="54"/>
      <c r="AD120" s="54"/>
      <c r="AE120" s="55" t="s">
        <v>72</v>
      </c>
      <c r="AF120" s="56"/>
      <c r="AG120" s="56"/>
      <c r="AH120" s="56"/>
      <c r="AI120" s="56"/>
      <c r="AJ120" s="56"/>
      <c r="AK120" s="56"/>
      <c r="AL120" s="56"/>
      <c r="AM120" s="56"/>
      <c r="AN120" s="57"/>
      <c r="AO120" s="49">
        <v>0</v>
      </c>
      <c r="AP120" s="49"/>
      <c r="AQ120" s="49"/>
      <c r="AR120" s="49"/>
      <c r="AS120" s="49"/>
      <c r="AT120" s="49"/>
      <c r="AU120" s="49"/>
      <c r="AV120" s="49"/>
      <c r="AW120" s="49">
        <f t="shared" si="3"/>
        <v>41664</v>
      </c>
      <c r="AX120" s="49"/>
      <c r="AY120" s="49"/>
      <c r="AZ120" s="49"/>
      <c r="BA120" s="49"/>
      <c r="BB120" s="49"/>
      <c r="BC120" s="49"/>
      <c r="BD120" s="49"/>
      <c r="BE120" s="49">
        <f t="shared" si="4"/>
        <v>41664</v>
      </c>
      <c r="BF120" s="49"/>
      <c r="BG120" s="49"/>
      <c r="BH120" s="49"/>
      <c r="BI120" s="49"/>
      <c r="BJ120" s="49"/>
      <c r="BK120" s="49"/>
      <c r="BL120" s="49"/>
      <c r="CB120" s="1"/>
      <c r="CC120" s="1"/>
      <c r="CD120" s="1"/>
      <c r="CE120" s="1"/>
      <c r="CF120" s="1"/>
      <c r="CG120" s="1"/>
      <c r="CH120" s="1"/>
      <c r="CI120" s="1"/>
    </row>
    <row r="121" spans="1:87" ht="19.5" customHeight="1">
      <c r="A121" s="50"/>
      <c r="B121" s="50"/>
      <c r="C121" s="50"/>
      <c r="D121" s="50"/>
      <c r="E121" s="50"/>
      <c r="F121" s="50"/>
      <c r="G121" s="51" t="s">
        <v>160</v>
      </c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3"/>
      <c r="Z121" s="54" t="s">
        <v>69</v>
      </c>
      <c r="AA121" s="54"/>
      <c r="AB121" s="54"/>
      <c r="AC121" s="54"/>
      <c r="AD121" s="54"/>
      <c r="AE121" s="55" t="s">
        <v>72</v>
      </c>
      <c r="AF121" s="56"/>
      <c r="AG121" s="56"/>
      <c r="AH121" s="56"/>
      <c r="AI121" s="56"/>
      <c r="AJ121" s="56"/>
      <c r="AK121" s="56"/>
      <c r="AL121" s="56"/>
      <c r="AM121" s="56"/>
      <c r="AN121" s="57"/>
      <c r="AO121" s="49">
        <v>0</v>
      </c>
      <c r="AP121" s="49"/>
      <c r="AQ121" s="49"/>
      <c r="AR121" s="49"/>
      <c r="AS121" s="49"/>
      <c r="AT121" s="49"/>
      <c r="AU121" s="49"/>
      <c r="AV121" s="49"/>
      <c r="AW121" s="49">
        <f t="shared" si="3"/>
        <v>14421.6</v>
      </c>
      <c r="AX121" s="49"/>
      <c r="AY121" s="49"/>
      <c r="AZ121" s="49"/>
      <c r="BA121" s="49"/>
      <c r="BB121" s="49"/>
      <c r="BC121" s="49"/>
      <c r="BD121" s="49"/>
      <c r="BE121" s="49">
        <f t="shared" si="4"/>
        <v>14421.6</v>
      </c>
      <c r="BF121" s="49"/>
      <c r="BG121" s="49"/>
      <c r="BH121" s="49"/>
      <c r="BI121" s="49"/>
      <c r="BJ121" s="49"/>
      <c r="BK121" s="49"/>
      <c r="BL121" s="49"/>
      <c r="CB121" s="1"/>
      <c r="CC121" s="1"/>
      <c r="CD121" s="1"/>
      <c r="CE121" s="1"/>
      <c r="CF121" s="1"/>
      <c r="CG121" s="1"/>
      <c r="CH121" s="1"/>
      <c r="CI121" s="1"/>
    </row>
    <row r="122" spans="1:87" ht="34.5" customHeight="1">
      <c r="A122" s="50"/>
      <c r="B122" s="50"/>
      <c r="C122" s="50"/>
      <c r="D122" s="50"/>
      <c r="E122" s="50"/>
      <c r="F122" s="50"/>
      <c r="G122" s="51" t="s">
        <v>161</v>
      </c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3"/>
      <c r="Z122" s="54" t="s">
        <v>69</v>
      </c>
      <c r="AA122" s="54"/>
      <c r="AB122" s="54"/>
      <c r="AC122" s="54"/>
      <c r="AD122" s="54"/>
      <c r="AE122" s="55" t="s">
        <v>72</v>
      </c>
      <c r="AF122" s="56"/>
      <c r="AG122" s="56"/>
      <c r="AH122" s="56"/>
      <c r="AI122" s="56"/>
      <c r="AJ122" s="56"/>
      <c r="AK122" s="56"/>
      <c r="AL122" s="56"/>
      <c r="AM122" s="56"/>
      <c r="AN122" s="57"/>
      <c r="AO122" s="49">
        <v>0</v>
      </c>
      <c r="AP122" s="49"/>
      <c r="AQ122" s="49"/>
      <c r="AR122" s="49"/>
      <c r="AS122" s="49"/>
      <c r="AT122" s="49"/>
      <c r="AU122" s="49"/>
      <c r="AV122" s="49"/>
      <c r="AW122" s="49">
        <f t="shared" si="3"/>
        <v>21586.799999999999</v>
      </c>
      <c r="AX122" s="49"/>
      <c r="AY122" s="49"/>
      <c r="AZ122" s="49"/>
      <c r="BA122" s="49"/>
      <c r="BB122" s="49"/>
      <c r="BC122" s="49"/>
      <c r="BD122" s="49"/>
      <c r="BE122" s="49">
        <f t="shared" si="4"/>
        <v>21586.799999999999</v>
      </c>
      <c r="BF122" s="49"/>
      <c r="BG122" s="49"/>
      <c r="BH122" s="49"/>
      <c r="BI122" s="49"/>
      <c r="BJ122" s="49"/>
      <c r="BK122" s="49"/>
      <c r="BL122" s="49"/>
      <c r="CB122" s="1"/>
      <c r="CC122" s="1"/>
      <c r="CD122" s="1"/>
      <c r="CE122" s="1"/>
      <c r="CF122" s="1"/>
      <c r="CG122" s="1"/>
      <c r="CH122" s="1"/>
      <c r="CI122" s="1"/>
    </row>
    <row r="123" spans="1:87" ht="20.25" customHeight="1">
      <c r="A123" s="50"/>
      <c r="B123" s="50"/>
      <c r="C123" s="50"/>
      <c r="D123" s="50"/>
      <c r="E123" s="50"/>
      <c r="F123" s="50"/>
      <c r="G123" s="51" t="s">
        <v>162</v>
      </c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3"/>
      <c r="Z123" s="54" t="s">
        <v>69</v>
      </c>
      <c r="AA123" s="54"/>
      <c r="AB123" s="54"/>
      <c r="AC123" s="54"/>
      <c r="AD123" s="54"/>
      <c r="AE123" s="55" t="s">
        <v>72</v>
      </c>
      <c r="AF123" s="56"/>
      <c r="AG123" s="56"/>
      <c r="AH123" s="56"/>
      <c r="AI123" s="56"/>
      <c r="AJ123" s="56"/>
      <c r="AK123" s="56"/>
      <c r="AL123" s="56"/>
      <c r="AM123" s="56"/>
      <c r="AN123" s="57"/>
      <c r="AO123" s="49">
        <v>0</v>
      </c>
      <c r="AP123" s="49"/>
      <c r="AQ123" s="49"/>
      <c r="AR123" s="49"/>
      <c r="AS123" s="49"/>
      <c r="AT123" s="49"/>
      <c r="AU123" s="49"/>
      <c r="AV123" s="49"/>
      <c r="AW123" s="49">
        <f t="shared" si="3"/>
        <v>14438.88</v>
      </c>
      <c r="AX123" s="49"/>
      <c r="AY123" s="49"/>
      <c r="AZ123" s="49"/>
      <c r="BA123" s="49"/>
      <c r="BB123" s="49"/>
      <c r="BC123" s="49"/>
      <c r="BD123" s="49"/>
      <c r="BE123" s="49">
        <f t="shared" si="4"/>
        <v>14438.88</v>
      </c>
      <c r="BF123" s="49"/>
      <c r="BG123" s="49"/>
      <c r="BH123" s="49"/>
      <c r="BI123" s="49"/>
      <c r="BJ123" s="49"/>
      <c r="BK123" s="49"/>
      <c r="BL123" s="49"/>
      <c r="CB123" s="1"/>
      <c r="CC123" s="1"/>
      <c r="CD123" s="1"/>
      <c r="CE123" s="1"/>
      <c r="CF123" s="1"/>
      <c r="CG123" s="1"/>
      <c r="CH123" s="1"/>
      <c r="CI123" s="1"/>
    </row>
    <row r="124" spans="1:87" ht="20.25" customHeight="1">
      <c r="A124" s="58">
        <v>0</v>
      </c>
      <c r="B124" s="58"/>
      <c r="C124" s="58"/>
      <c r="D124" s="58"/>
      <c r="E124" s="58"/>
      <c r="F124" s="58"/>
      <c r="G124" s="59" t="s">
        <v>73</v>
      </c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1"/>
      <c r="Z124" s="62"/>
      <c r="AA124" s="62"/>
      <c r="AB124" s="62"/>
      <c r="AC124" s="62"/>
      <c r="AD124" s="62"/>
      <c r="AE124" s="59"/>
      <c r="AF124" s="60"/>
      <c r="AG124" s="60"/>
      <c r="AH124" s="60"/>
      <c r="AI124" s="60"/>
      <c r="AJ124" s="60"/>
      <c r="AK124" s="60"/>
      <c r="AL124" s="60"/>
      <c r="AM124" s="60"/>
      <c r="AN124" s="61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CB124" s="1"/>
      <c r="CC124" s="1"/>
      <c r="CD124" s="1"/>
      <c r="CE124" s="1"/>
      <c r="CF124" s="1"/>
      <c r="CG124" s="1"/>
      <c r="CH124" s="1"/>
      <c r="CI124" s="1"/>
    </row>
    <row r="125" spans="1:87" ht="27" customHeight="1">
      <c r="A125" s="50"/>
      <c r="B125" s="50"/>
      <c r="C125" s="50"/>
      <c r="D125" s="50"/>
      <c r="E125" s="50"/>
      <c r="F125" s="50"/>
      <c r="G125" s="51" t="s">
        <v>105</v>
      </c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3"/>
      <c r="Z125" s="54" t="s">
        <v>75</v>
      </c>
      <c r="AA125" s="54"/>
      <c r="AB125" s="54"/>
      <c r="AC125" s="54"/>
      <c r="AD125" s="54"/>
      <c r="AE125" s="55" t="s">
        <v>76</v>
      </c>
      <c r="AF125" s="56"/>
      <c r="AG125" s="56"/>
      <c r="AH125" s="56"/>
      <c r="AI125" s="56"/>
      <c r="AJ125" s="56"/>
      <c r="AK125" s="56"/>
      <c r="AL125" s="56"/>
      <c r="AM125" s="56"/>
      <c r="AN125" s="57"/>
      <c r="AO125" s="49">
        <v>0</v>
      </c>
      <c r="AP125" s="49"/>
      <c r="AQ125" s="49"/>
      <c r="AR125" s="49"/>
      <c r="AS125" s="49"/>
      <c r="AT125" s="49"/>
      <c r="AU125" s="49"/>
      <c r="AV125" s="49"/>
      <c r="AW125" s="49">
        <f>AW88/20866700*100</f>
        <v>13.068669219378243</v>
      </c>
      <c r="AX125" s="49"/>
      <c r="AY125" s="49"/>
      <c r="AZ125" s="49"/>
      <c r="BA125" s="49"/>
      <c r="BB125" s="49"/>
      <c r="BC125" s="49"/>
      <c r="BD125" s="49"/>
      <c r="BE125" s="49">
        <f>AW125</f>
        <v>13.068669219378243</v>
      </c>
      <c r="BF125" s="49"/>
      <c r="BG125" s="49"/>
      <c r="BH125" s="49"/>
      <c r="BI125" s="49"/>
      <c r="BJ125" s="49"/>
      <c r="BK125" s="49"/>
      <c r="BL125" s="49"/>
      <c r="CB125" s="1"/>
      <c r="CC125" s="1"/>
      <c r="CD125" s="1"/>
      <c r="CE125" s="1"/>
      <c r="CF125" s="1"/>
      <c r="CG125" s="1"/>
      <c r="CH125" s="1"/>
      <c r="CI125" s="1"/>
    </row>
    <row r="126" spans="1:87" s="28" customFormat="1" ht="36.75" customHeight="1">
      <c r="A126" s="58">
        <v>0</v>
      </c>
      <c r="B126" s="58"/>
      <c r="C126" s="58"/>
      <c r="D126" s="58"/>
      <c r="E126" s="58"/>
      <c r="F126" s="58"/>
      <c r="G126" s="71" t="s">
        <v>100</v>
      </c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3"/>
      <c r="Z126" s="68"/>
      <c r="AA126" s="69"/>
      <c r="AB126" s="69"/>
      <c r="AC126" s="69"/>
      <c r="AD126" s="70"/>
      <c r="AE126" s="71"/>
      <c r="AF126" s="72"/>
      <c r="AG126" s="72"/>
      <c r="AH126" s="72"/>
      <c r="AI126" s="72"/>
      <c r="AJ126" s="72"/>
      <c r="AK126" s="72"/>
      <c r="AL126" s="72"/>
      <c r="AM126" s="72"/>
      <c r="AN126" s="73"/>
      <c r="AO126" s="65"/>
      <c r="AP126" s="66"/>
      <c r="AQ126" s="66"/>
      <c r="AR126" s="66"/>
      <c r="AS126" s="66"/>
      <c r="AT126" s="66"/>
      <c r="AU126" s="66"/>
      <c r="AV126" s="67"/>
      <c r="AW126" s="65">
        <f>AW129+AW138</f>
        <v>778532</v>
      </c>
      <c r="AX126" s="66"/>
      <c r="AY126" s="66"/>
      <c r="AZ126" s="66"/>
      <c r="BA126" s="66"/>
      <c r="BB126" s="66"/>
      <c r="BC126" s="66"/>
      <c r="BD126" s="67"/>
      <c r="BE126" s="65">
        <f>AW126</f>
        <v>778532</v>
      </c>
      <c r="BF126" s="66"/>
      <c r="BG126" s="66"/>
      <c r="BH126" s="66"/>
      <c r="BI126" s="66"/>
      <c r="BJ126" s="66"/>
      <c r="BK126" s="66"/>
      <c r="BL126" s="67"/>
      <c r="CA126" s="28" t="s">
        <v>18</v>
      </c>
    </row>
    <row r="127" spans="1:87" s="28" customFormat="1" ht="36.75" customHeight="1">
      <c r="A127" s="58">
        <v>0</v>
      </c>
      <c r="B127" s="58"/>
      <c r="C127" s="58"/>
      <c r="D127" s="58"/>
      <c r="E127" s="58"/>
      <c r="F127" s="58"/>
      <c r="G127" s="71" t="s">
        <v>109</v>
      </c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3"/>
      <c r="Z127" s="68"/>
      <c r="AA127" s="69"/>
      <c r="AB127" s="69"/>
      <c r="AC127" s="69"/>
      <c r="AD127" s="70"/>
      <c r="AE127" s="71"/>
      <c r="AF127" s="72"/>
      <c r="AG127" s="72"/>
      <c r="AH127" s="72"/>
      <c r="AI127" s="72"/>
      <c r="AJ127" s="72"/>
      <c r="AK127" s="72"/>
      <c r="AL127" s="72"/>
      <c r="AM127" s="72"/>
      <c r="AN127" s="73"/>
      <c r="AO127" s="65"/>
      <c r="AP127" s="66"/>
      <c r="AQ127" s="66"/>
      <c r="AR127" s="66"/>
      <c r="AS127" s="66"/>
      <c r="AT127" s="66"/>
      <c r="AU127" s="66"/>
      <c r="AV127" s="67"/>
      <c r="AW127" s="65">
        <f>AW129</f>
        <v>640840</v>
      </c>
      <c r="AX127" s="66"/>
      <c r="AY127" s="66"/>
      <c r="AZ127" s="66"/>
      <c r="BA127" s="66"/>
      <c r="BB127" s="66"/>
      <c r="BC127" s="66"/>
      <c r="BD127" s="67"/>
      <c r="BE127" s="65">
        <f>BE129</f>
        <v>640840</v>
      </c>
      <c r="BF127" s="66"/>
      <c r="BG127" s="66"/>
      <c r="BH127" s="66"/>
      <c r="BI127" s="66"/>
      <c r="BJ127" s="66"/>
      <c r="BK127" s="66"/>
      <c r="BL127" s="67"/>
      <c r="CA127" s="28" t="s">
        <v>18</v>
      </c>
    </row>
    <row r="128" spans="1:87" s="28" customFormat="1" ht="12.75" customHeight="1">
      <c r="A128" s="58">
        <v>0</v>
      </c>
      <c r="B128" s="58"/>
      <c r="C128" s="58"/>
      <c r="D128" s="58"/>
      <c r="E128" s="58"/>
      <c r="F128" s="58"/>
      <c r="G128" s="68" t="s">
        <v>66</v>
      </c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70"/>
      <c r="Z128" s="68"/>
      <c r="AA128" s="69"/>
      <c r="AB128" s="69"/>
      <c r="AC128" s="69"/>
      <c r="AD128" s="70"/>
      <c r="AE128" s="71"/>
      <c r="AF128" s="72"/>
      <c r="AG128" s="72"/>
      <c r="AH128" s="72"/>
      <c r="AI128" s="72"/>
      <c r="AJ128" s="72"/>
      <c r="AK128" s="72"/>
      <c r="AL128" s="72"/>
      <c r="AM128" s="72"/>
      <c r="AN128" s="73"/>
      <c r="AO128" s="65"/>
      <c r="AP128" s="66"/>
      <c r="AQ128" s="66"/>
      <c r="AR128" s="66"/>
      <c r="AS128" s="66"/>
      <c r="AT128" s="66"/>
      <c r="AU128" s="66"/>
      <c r="AV128" s="67"/>
      <c r="AW128" s="65"/>
      <c r="AX128" s="66"/>
      <c r="AY128" s="66"/>
      <c r="AZ128" s="66"/>
      <c r="BA128" s="66"/>
      <c r="BB128" s="66"/>
      <c r="BC128" s="66"/>
      <c r="BD128" s="67"/>
      <c r="BE128" s="65"/>
      <c r="BF128" s="66"/>
      <c r="BG128" s="66"/>
      <c r="BH128" s="66"/>
      <c r="BI128" s="66"/>
      <c r="BJ128" s="66"/>
      <c r="BK128" s="66"/>
      <c r="BL128" s="67"/>
      <c r="CA128" s="28" t="s">
        <v>18</v>
      </c>
    </row>
    <row r="129" spans="1:87" ht="30" customHeight="1">
      <c r="A129" s="50">
        <v>2</v>
      </c>
      <c r="B129" s="50"/>
      <c r="C129" s="50"/>
      <c r="D129" s="50"/>
      <c r="E129" s="50"/>
      <c r="F129" s="50"/>
      <c r="G129" s="51" t="s">
        <v>101</v>
      </c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3"/>
      <c r="Z129" s="54" t="s">
        <v>69</v>
      </c>
      <c r="AA129" s="54"/>
      <c r="AB129" s="54"/>
      <c r="AC129" s="54"/>
      <c r="AD129" s="54"/>
      <c r="AE129" s="55" t="s">
        <v>164</v>
      </c>
      <c r="AF129" s="56"/>
      <c r="AG129" s="56"/>
      <c r="AH129" s="56"/>
      <c r="AI129" s="56"/>
      <c r="AJ129" s="56"/>
      <c r="AK129" s="56"/>
      <c r="AL129" s="56"/>
      <c r="AM129" s="56"/>
      <c r="AN129" s="57"/>
      <c r="AO129" s="49">
        <v>0</v>
      </c>
      <c r="AP129" s="49"/>
      <c r="AQ129" s="49"/>
      <c r="AR129" s="49"/>
      <c r="AS129" s="49"/>
      <c r="AT129" s="49"/>
      <c r="AU129" s="49"/>
      <c r="AV129" s="49"/>
      <c r="AW129" s="49">
        <v>640840</v>
      </c>
      <c r="AX129" s="49"/>
      <c r="AY129" s="49"/>
      <c r="AZ129" s="49"/>
      <c r="BA129" s="49"/>
      <c r="BB129" s="49"/>
      <c r="BC129" s="49"/>
      <c r="BD129" s="49"/>
      <c r="BE129" s="49">
        <f>AW129</f>
        <v>640840</v>
      </c>
      <c r="BF129" s="49"/>
      <c r="BG129" s="49"/>
      <c r="BH129" s="49"/>
      <c r="BI129" s="49"/>
      <c r="BJ129" s="49"/>
      <c r="BK129" s="49"/>
      <c r="BL129" s="49"/>
    </row>
    <row r="130" spans="1:87" s="28" customFormat="1" ht="12.75" customHeight="1">
      <c r="A130" s="58">
        <v>0</v>
      </c>
      <c r="B130" s="58"/>
      <c r="C130" s="58"/>
      <c r="D130" s="58"/>
      <c r="E130" s="58"/>
      <c r="F130" s="58"/>
      <c r="G130" s="59" t="s">
        <v>102</v>
      </c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1"/>
      <c r="Z130" s="62"/>
      <c r="AA130" s="62"/>
      <c r="AB130" s="62"/>
      <c r="AC130" s="62"/>
      <c r="AD130" s="62"/>
      <c r="AE130" s="59"/>
      <c r="AF130" s="60"/>
      <c r="AG130" s="60"/>
      <c r="AH130" s="60"/>
      <c r="AI130" s="60"/>
      <c r="AJ130" s="60"/>
      <c r="AK130" s="60"/>
      <c r="AL130" s="60"/>
      <c r="AM130" s="60"/>
      <c r="AN130" s="61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</row>
    <row r="131" spans="1:87" ht="32.25" customHeight="1">
      <c r="A131" s="50">
        <v>2</v>
      </c>
      <c r="B131" s="50"/>
      <c r="C131" s="50"/>
      <c r="D131" s="50"/>
      <c r="E131" s="50"/>
      <c r="F131" s="50"/>
      <c r="G131" s="51" t="s">
        <v>103</v>
      </c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3"/>
      <c r="Z131" s="54" t="s">
        <v>104</v>
      </c>
      <c r="AA131" s="54"/>
      <c r="AB131" s="54"/>
      <c r="AC131" s="54"/>
      <c r="AD131" s="54"/>
      <c r="AE131" s="55" t="s">
        <v>164</v>
      </c>
      <c r="AF131" s="56"/>
      <c r="AG131" s="56"/>
      <c r="AH131" s="56"/>
      <c r="AI131" s="56"/>
      <c r="AJ131" s="56"/>
      <c r="AK131" s="56"/>
      <c r="AL131" s="56"/>
      <c r="AM131" s="56"/>
      <c r="AN131" s="57"/>
      <c r="AO131" s="49">
        <v>0</v>
      </c>
      <c r="AP131" s="49"/>
      <c r="AQ131" s="49"/>
      <c r="AR131" s="49"/>
      <c r="AS131" s="49"/>
      <c r="AT131" s="49"/>
      <c r="AU131" s="49"/>
      <c r="AV131" s="49"/>
      <c r="AW131" s="64">
        <v>1</v>
      </c>
      <c r="AX131" s="64"/>
      <c r="AY131" s="64"/>
      <c r="AZ131" s="64"/>
      <c r="BA131" s="64"/>
      <c r="BB131" s="64"/>
      <c r="BC131" s="64"/>
      <c r="BD131" s="64"/>
      <c r="BE131" s="64">
        <v>1</v>
      </c>
      <c r="BF131" s="64"/>
      <c r="BG131" s="64"/>
      <c r="BH131" s="64"/>
      <c r="BI131" s="64"/>
      <c r="BJ131" s="64"/>
      <c r="BK131" s="64"/>
      <c r="BL131" s="64"/>
    </row>
    <row r="132" spans="1:87" s="28" customFormat="1" ht="12.75" customHeight="1">
      <c r="A132" s="58">
        <v>0</v>
      </c>
      <c r="B132" s="58"/>
      <c r="C132" s="58"/>
      <c r="D132" s="58"/>
      <c r="E132" s="58"/>
      <c r="F132" s="58"/>
      <c r="G132" s="59" t="s">
        <v>71</v>
      </c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1"/>
      <c r="Z132" s="62"/>
      <c r="AA132" s="62"/>
      <c r="AB132" s="62"/>
      <c r="AC132" s="62"/>
      <c r="AD132" s="62"/>
      <c r="AE132" s="59"/>
      <c r="AF132" s="60"/>
      <c r="AG132" s="60"/>
      <c r="AH132" s="60"/>
      <c r="AI132" s="60"/>
      <c r="AJ132" s="60"/>
      <c r="AK132" s="60"/>
      <c r="AL132" s="60"/>
      <c r="AM132" s="60"/>
      <c r="AN132" s="61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</row>
    <row r="133" spans="1:87" ht="38.25" customHeight="1">
      <c r="A133" s="50">
        <v>2</v>
      </c>
      <c r="B133" s="50"/>
      <c r="C133" s="50"/>
      <c r="D133" s="50"/>
      <c r="E133" s="50"/>
      <c r="F133" s="50"/>
      <c r="G133" s="51" t="s">
        <v>110</v>
      </c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3"/>
      <c r="Z133" s="54" t="s">
        <v>69</v>
      </c>
      <c r="AA133" s="54"/>
      <c r="AB133" s="54"/>
      <c r="AC133" s="54"/>
      <c r="AD133" s="54"/>
      <c r="AE133" s="55" t="s">
        <v>164</v>
      </c>
      <c r="AF133" s="56"/>
      <c r="AG133" s="56"/>
      <c r="AH133" s="56"/>
      <c r="AI133" s="56"/>
      <c r="AJ133" s="56"/>
      <c r="AK133" s="56"/>
      <c r="AL133" s="56"/>
      <c r="AM133" s="56"/>
      <c r="AN133" s="57"/>
      <c r="AO133" s="49">
        <v>0</v>
      </c>
      <c r="AP133" s="49"/>
      <c r="AQ133" s="49"/>
      <c r="AR133" s="49"/>
      <c r="AS133" s="49"/>
      <c r="AT133" s="49"/>
      <c r="AU133" s="49"/>
      <c r="AV133" s="49"/>
      <c r="AW133" s="49">
        <f>AW129</f>
        <v>640840</v>
      </c>
      <c r="AX133" s="49"/>
      <c r="AY133" s="49"/>
      <c r="AZ133" s="49"/>
      <c r="BA133" s="49"/>
      <c r="BB133" s="49"/>
      <c r="BC133" s="49"/>
      <c r="BD133" s="49"/>
      <c r="BE133" s="49">
        <f>AW129</f>
        <v>640840</v>
      </c>
      <c r="BF133" s="49"/>
      <c r="BG133" s="49"/>
      <c r="BH133" s="49"/>
      <c r="BI133" s="49"/>
      <c r="BJ133" s="49"/>
      <c r="BK133" s="49"/>
      <c r="BL133" s="49"/>
    </row>
    <row r="134" spans="1:87" s="28" customFormat="1" ht="12.75" customHeight="1">
      <c r="A134" s="58">
        <v>0</v>
      </c>
      <c r="B134" s="58"/>
      <c r="C134" s="58"/>
      <c r="D134" s="58"/>
      <c r="E134" s="58"/>
      <c r="F134" s="58"/>
      <c r="G134" s="59" t="s">
        <v>73</v>
      </c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1"/>
      <c r="Z134" s="62"/>
      <c r="AA134" s="62"/>
      <c r="AB134" s="62"/>
      <c r="AC134" s="62"/>
      <c r="AD134" s="62"/>
      <c r="AE134" s="59"/>
      <c r="AF134" s="60"/>
      <c r="AG134" s="60"/>
      <c r="AH134" s="60"/>
      <c r="AI134" s="60"/>
      <c r="AJ134" s="60"/>
      <c r="AK134" s="60"/>
      <c r="AL134" s="60"/>
      <c r="AM134" s="60"/>
      <c r="AN134" s="61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</row>
    <row r="135" spans="1:87" ht="36.75" customHeight="1">
      <c r="A135" s="50">
        <v>2</v>
      </c>
      <c r="B135" s="50"/>
      <c r="C135" s="50"/>
      <c r="D135" s="50"/>
      <c r="E135" s="50"/>
      <c r="F135" s="50"/>
      <c r="G135" s="51" t="s">
        <v>105</v>
      </c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3"/>
      <c r="Z135" s="54" t="s">
        <v>75</v>
      </c>
      <c r="AA135" s="54"/>
      <c r="AB135" s="54"/>
      <c r="AC135" s="54"/>
      <c r="AD135" s="54"/>
      <c r="AE135" s="55" t="s">
        <v>76</v>
      </c>
      <c r="AF135" s="56"/>
      <c r="AG135" s="56"/>
      <c r="AH135" s="56"/>
      <c r="AI135" s="56"/>
      <c r="AJ135" s="56"/>
      <c r="AK135" s="56"/>
      <c r="AL135" s="56"/>
      <c r="AM135" s="56"/>
      <c r="AN135" s="57"/>
      <c r="AO135" s="49">
        <v>0</v>
      </c>
      <c r="AP135" s="49"/>
      <c r="AQ135" s="49"/>
      <c r="AR135" s="49"/>
      <c r="AS135" s="49"/>
      <c r="AT135" s="49"/>
      <c r="AU135" s="49"/>
      <c r="AV135" s="49"/>
      <c r="AW135" s="49">
        <f>AW129/169918485*100</f>
        <v>0.37714554717222204</v>
      </c>
      <c r="AX135" s="49"/>
      <c r="AY135" s="49"/>
      <c r="AZ135" s="49"/>
      <c r="BA135" s="49"/>
      <c r="BB135" s="49"/>
      <c r="BC135" s="49"/>
      <c r="BD135" s="49"/>
      <c r="BE135" s="49">
        <f>AW135</f>
        <v>0.37714554717222204</v>
      </c>
      <c r="BF135" s="49"/>
      <c r="BG135" s="49"/>
      <c r="BH135" s="49"/>
      <c r="BI135" s="49"/>
      <c r="BJ135" s="49"/>
      <c r="BK135" s="49"/>
      <c r="BL135" s="49"/>
      <c r="CB135" s="1"/>
      <c r="CC135" s="1"/>
      <c r="CD135" s="1"/>
      <c r="CE135" s="1"/>
      <c r="CF135" s="1"/>
      <c r="CG135" s="1"/>
      <c r="CH135" s="1"/>
      <c r="CI135" s="1"/>
    </row>
    <row r="136" spans="1:87" s="28" customFormat="1" ht="48" customHeight="1">
      <c r="A136" s="58">
        <v>0</v>
      </c>
      <c r="B136" s="58"/>
      <c r="C136" s="58"/>
      <c r="D136" s="58"/>
      <c r="E136" s="58"/>
      <c r="F136" s="58"/>
      <c r="G136" s="71" t="s">
        <v>111</v>
      </c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3"/>
      <c r="Z136" s="68"/>
      <c r="AA136" s="69"/>
      <c r="AB136" s="69"/>
      <c r="AC136" s="69"/>
      <c r="AD136" s="70"/>
      <c r="AE136" s="71"/>
      <c r="AF136" s="72"/>
      <c r="AG136" s="72"/>
      <c r="AH136" s="72"/>
      <c r="AI136" s="72"/>
      <c r="AJ136" s="72"/>
      <c r="AK136" s="72"/>
      <c r="AL136" s="72"/>
      <c r="AM136" s="72"/>
      <c r="AN136" s="73"/>
      <c r="AO136" s="65"/>
      <c r="AP136" s="66"/>
      <c r="AQ136" s="66"/>
      <c r="AR136" s="66"/>
      <c r="AS136" s="66"/>
      <c r="AT136" s="66"/>
      <c r="AU136" s="66"/>
      <c r="AV136" s="67"/>
      <c r="AW136" s="65">
        <f>AW138</f>
        <v>137692</v>
      </c>
      <c r="AX136" s="66"/>
      <c r="AY136" s="66"/>
      <c r="AZ136" s="66"/>
      <c r="BA136" s="66"/>
      <c r="BB136" s="66"/>
      <c r="BC136" s="66"/>
      <c r="BD136" s="67"/>
      <c r="BE136" s="65">
        <f>BE138</f>
        <v>137692</v>
      </c>
      <c r="BF136" s="66"/>
      <c r="BG136" s="66"/>
      <c r="BH136" s="66"/>
      <c r="BI136" s="66"/>
      <c r="BJ136" s="66"/>
      <c r="BK136" s="66"/>
      <c r="BL136" s="67"/>
      <c r="CA136" s="28" t="s">
        <v>18</v>
      </c>
    </row>
    <row r="137" spans="1:87" s="28" customFormat="1" ht="12.75" customHeight="1">
      <c r="A137" s="58">
        <v>0</v>
      </c>
      <c r="B137" s="58"/>
      <c r="C137" s="58"/>
      <c r="D137" s="58"/>
      <c r="E137" s="58"/>
      <c r="F137" s="58"/>
      <c r="G137" s="68" t="s">
        <v>66</v>
      </c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70"/>
      <c r="Z137" s="68"/>
      <c r="AA137" s="69"/>
      <c r="AB137" s="69"/>
      <c r="AC137" s="69"/>
      <c r="AD137" s="70"/>
      <c r="AE137" s="71"/>
      <c r="AF137" s="72"/>
      <c r="AG137" s="72"/>
      <c r="AH137" s="72"/>
      <c r="AI137" s="72"/>
      <c r="AJ137" s="72"/>
      <c r="AK137" s="72"/>
      <c r="AL137" s="72"/>
      <c r="AM137" s="72"/>
      <c r="AN137" s="73"/>
      <c r="AO137" s="65"/>
      <c r="AP137" s="66"/>
      <c r="AQ137" s="66"/>
      <c r="AR137" s="66"/>
      <c r="AS137" s="66"/>
      <c r="AT137" s="66"/>
      <c r="AU137" s="66"/>
      <c r="AV137" s="67"/>
      <c r="AW137" s="65"/>
      <c r="AX137" s="66"/>
      <c r="AY137" s="66"/>
      <c r="AZ137" s="66"/>
      <c r="BA137" s="66"/>
      <c r="BB137" s="66"/>
      <c r="BC137" s="66"/>
      <c r="BD137" s="67"/>
      <c r="BE137" s="65"/>
      <c r="BF137" s="66"/>
      <c r="BG137" s="66"/>
      <c r="BH137" s="66"/>
      <c r="BI137" s="66"/>
      <c r="BJ137" s="66"/>
      <c r="BK137" s="66"/>
      <c r="BL137" s="67"/>
      <c r="CA137" s="28" t="s">
        <v>18</v>
      </c>
    </row>
    <row r="138" spans="1:87" ht="39.75" customHeight="1">
      <c r="A138" s="50">
        <v>3</v>
      </c>
      <c r="B138" s="50"/>
      <c r="C138" s="50"/>
      <c r="D138" s="50"/>
      <c r="E138" s="50"/>
      <c r="F138" s="50"/>
      <c r="G138" s="51" t="s">
        <v>106</v>
      </c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3"/>
      <c r="Z138" s="54" t="s">
        <v>69</v>
      </c>
      <c r="AA138" s="54"/>
      <c r="AB138" s="54"/>
      <c r="AC138" s="54"/>
      <c r="AD138" s="54"/>
      <c r="AE138" s="55" t="s">
        <v>164</v>
      </c>
      <c r="AF138" s="56"/>
      <c r="AG138" s="56"/>
      <c r="AH138" s="56"/>
      <c r="AI138" s="56"/>
      <c r="AJ138" s="56"/>
      <c r="AK138" s="56"/>
      <c r="AL138" s="56"/>
      <c r="AM138" s="56"/>
      <c r="AN138" s="57"/>
      <c r="AO138" s="49">
        <v>0</v>
      </c>
      <c r="AP138" s="49"/>
      <c r="AQ138" s="49"/>
      <c r="AR138" s="49"/>
      <c r="AS138" s="49"/>
      <c r="AT138" s="49"/>
      <c r="AU138" s="49"/>
      <c r="AV138" s="49"/>
      <c r="AW138" s="49">
        <v>137692</v>
      </c>
      <c r="AX138" s="49"/>
      <c r="AY138" s="49"/>
      <c r="AZ138" s="49"/>
      <c r="BA138" s="49"/>
      <c r="BB138" s="49"/>
      <c r="BC138" s="49"/>
      <c r="BD138" s="49"/>
      <c r="BE138" s="49">
        <f>AW138</f>
        <v>137692</v>
      </c>
      <c r="BF138" s="49"/>
      <c r="BG138" s="49"/>
      <c r="BH138" s="49"/>
      <c r="BI138" s="49"/>
      <c r="BJ138" s="49"/>
      <c r="BK138" s="49"/>
      <c r="BL138" s="49"/>
    </row>
    <row r="139" spans="1:87" s="28" customFormat="1" ht="12.75" customHeight="1">
      <c r="A139" s="58">
        <v>0</v>
      </c>
      <c r="B139" s="58"/>
      <c r="C139" s="58"/>
      <c r="D139" s="58"/>
      <c r="E139" s="58"/>
      <c r="F139" s="58"/>
      <c r="G139" s="59" t="s">
        <v>102</v>
      </c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1"/>
      <c r="Z139" s="62"/>
      <c r="AA139" s="62"/>
      <c r="AB139" s="62"/>
      <c r="AC139" s="62"/>
      <c r="AD139" s="62"/>
      <c r="AE139" s="59"/>
      <c r="AF139" s="60"/>
      <c r="AG139" s="60"/>
      <c r="AH139" s="60"/>
      <c r="AI139" s="60"/>
      <c r="AJ139" s="60"/>
      <c r="AK139" s="60"/>
      <c r="AL139" s="60"/>
      <c r="AM139" s="60"/>
      <c r="AN139" s="61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</row>
    <row r="140" spans="1:87" ht="32.25" customHeight="1">
      <c r="A140" s="50">
        <v>3</v>
      </c>
      <c r="B140" s="50"/>
      <c r="C140" s="50"/>
      <c r="D140" s="50"/>
      <c r="E140" s="50"/>
      <c r="F140" s="50"/>
      <c r="G140" s="51" t="s">
        <v>103</v>
      </c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3"/>
      <c r="Z140" s="54" t="s">
        <v>104</v>
      </c>
      <c r="AA140" s="54"/>
      <c r="AB140" s="54"/>
      <c r="AC140" s="54"/>
      <c r="AD140" s="54"/>
      <c r="AE140" s="55" t="s">
        <v>164</v>
      </c>
      <c r="AF140" s="56"/>
      <c r="AG140" s="56"/>
      <c r="AH140" s="56"/>
      <c r="AI140" s="56"/>
      <c r="AJ140" s="56"/>
      <c r="AK140" s="56"/>
      <c r="AL140" s="56"/>
      <c r="AM140" s="56"/>
      <c r="AN140" s="57"/>
      <c r="AO140" s="49">
        <v>0</v>
      </c>
      <c r="AP140" s="49"/>
      <c r="AQ140" s="49"/>
      <c r="AR140" s="49"/>
      <c r="AS140" s="49"/>
      <c r="AT140" s="49"/>
      <c r="AU140" s="49"/>
      <c r="AV140" s="49"/>
      <c r="AW140" s="64">
        <v>1</v>
      </c>
      <c r="AX140" s="64"/>
      <c r="AY140" s="64"/>
      <c r="AZ140" s="64"/>
      <c r="BA140" s="64"/>
      <c r="BB140" s="64"/>
      <c r="BC140" s="64"/>
      <c r="BD140" s="64"/>
      <c r="BE140" s="64">
        <v>1</v>
      </c>
      <c r="BF140" s="64"/>
      <c r="BG140" s="64"/>
      <c r="BH140" s="64"/>
      <c r="BI140" s="64"/>
      <c r="BJ140" s="64"/>
      <c r="BK140" s="64"/>
      <c r="BL140" s="64"/>
    </row>
    <row r="141" spans="1:87" s="28" customFormat="1" ht="12.75" customHeight="1">
      <c r="A141" s="58">
        <v>0</v>
      </c>
      <c r="B141" s="58"/>
      <c r="C141" s="58"/>
      <c r="D141" s="58"/>
      <c r="E141" s="58"/>
      <c r="F141" s="58"/>
      <c r="G141" s="59" t="s">
        <v>71</v>
      </c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1"/>
      <c r="Z141" s="62"/>
      <c r="AA141" s="62"/>
      <c r="AB141" s="62"/>
      <c r="AC141" s="62"/>
      <c r="AD141" s="62"/>
      <c r="AE141" s="59"/>
      <c r="AF141" s="60"/>
      <c r="AG141" s="60"/>
      <c r="AH141" s="60"/>
      <c r="AI141" s="60"/>
      <c r="AJ141" s="60"/>
      <c r="AK141" s="60"/>
      <c r="AL141" s="60"/>
      <c r="AM141" s="60"/>
      <c r="AN141" s="61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</row>
    <row r="142" spans="1:87" ht="38.25" customHeight="1">
      <c r="A142" s="50">
        <v>3</v>
      </c>
      <c r="B142" s="50"/>
      <c r="C142" s="50"/>
      <c r="D142" s="50"/>
      <c r="E142" s="50"/>
      <c r="F142" s="50"/>
      <c r="G142" s="51" t="s">
        <v>107</v>
      </c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3"/>
      <c r="Z142" s="54" t="s">
        <v>69</v>
      </c>
      <c r="AA142" s="54"/>
      <c r="AB142" s="54"/>
      <c r="AC142" s="54"/>
      <c r="AD142" s="54"/>
      <c r="AE142" s="55" t="s">
        <v>164</v>
      </c>
      <c r="AF142" s="56"/>
      <c r="AG142" s="56"/>
      <c r="AH142" s="56"/>
      <c r="AI142" s="56"/>
      <c r="AJ142" s="56"/>
      <c r="AK142" s="56"/>
      <c r="AL142" s="56"/>
      <c r="AM142" s="56"/>
      <c r="AN142" s="57"/>
      <c r="AO142" s="49">
        <v>0</v>
      </c>
      <c r="AP142" s="49"/>
      <c r="AQ142" s="49"/>
      <c r="AR142" s="49"/>
      <c r="AS142" s="49"/>
      <c r="AT142" s="49"/>
      <c r="AU142" s="49"/>
      <c r="AV142" s="49"/>
      <c r="AW142" s="49">
        <f>AW138</f>
        <v>137692</v>
      </c>
      <c r="AX142" s="49"/>
      <c r="AY142" s="49"/>
      <c r="AZ142" s="49"/>
      <c r="BA142" s="49"/>
      <c r="BB142" s="49"/>
      <c r="BC142" s="49"/>
      <c r="BD142" s="49"/>
      <c r="BE142" s="49">
        <f>AW138</f>
        <v>137692</v>
      </c>
      <c r="BF142" s="49"/>
      <c r="BG142" s="49"/>
      <c r="BH142" s="49"/>
      <c r="BI142" s="49"/>
      <c r="BJ142" s="49"/>
      <c r="BK142" s="49"/>
      <c r="BL142" s="49"/>
    </row>
    <row r="143" spans="1:87" s="28" customFormat="1" ht="12.75" customHeight="1">
      <c r="A143" s="58">
        <v>0</v>
      </c>
      <c r="B143" s="58"/>
      <c r="C143" s="58"/>
      <c r="D143" s="58"/>
      <c r="E143" s="58"/>
      <c r="F143" s="58"/>
      <c r="G143" s="59" t="s">
        <v>73</v>
      </c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1"/>
      <c r="Z143" s="62"/>
      <c r="AA143" s="62"/>
      <c r="AB143" s="62"/>
      <c r="AC143" s="62"/>
      <c r="AD143" s="62"/>
      <c r="AE143" s="59"/>
      <c r="AF143" s="60"/>
      <c r="AG143" s="60"/>
      <c r="AH143" s="60"/>
      <c r="AI143" s="60"/>
      <c r="AJ143" s="60"/>
      <c r="AK143" s="60"/>
      <c r="AL143" s="60"/>
      <c r="AM143" s="60"/>
      <c r="AN143" s="61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</row>
    <row r="144" spans="1:87" ht="38.25" customHeight="1">
      <c r="A144" s="50">
        <v>3</v>
      </c>
      <c r="B144" s="50"/>
      <c r="C144" s="50"/>
      <c r="D144" s="50"/>
      <c r="E144" s="50"/>
      <c r="F144" s="50"/>
      <c r="G144" s="51" t="s">
        <v>105</v>
      </c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3"/>
      <c r="Z144" s="54" t="s">
        <v>75</v>
      </c>
      <c r="AA144" s="54"/>
      <c r="AB144" s="54"/>
      <c r="AC144" s="54"/>
      <c r="AD144" s="54"/>
      <c r="AE144" s="55" t="s">
        <v>76</v>
      </c>
      <c r="AF144" s="56"/>
      <c r="AG144" s="56"/>
      <c r="AH144" s="56"/>
      <c r="AI144" s="56"/>
      <c r="AJ144" s="56"/>
      <c r="AK144" s="56"/>
      <c r="AL144" s="56"/>
      <c r="AM144" s="56"/>
      <c r="AN144" s="57"/>
      <c r="AO144" s="49">
        <v>0</v>
      </c>
      <c r="AP144" s="49"/>
      <c r="AQ144" s="49"/>
      <c r="AR144" s="49"/>
      <c r="AS144" s="49"/>
      <c r="AT144" s="49"/>
      <c r="AU144" s="49"/>
      <c r="AV144" s="49"/>
      <c r="AW144" s="49">
        <f>ROUND(AW138/72167437.59*100,1)</f>
        <v>0.2</v>
      </c>
      <c r="AX144" s="49"/>
      <c r="AY144" s="49"/>
      <c r="AZ144" s="49"/>
      <c r="BA144" s="49"/>
      <c r="BB144" s="49"/>
      <c r="BC144" s="49"/>
      <c r="BD144" s="49"/>
      <c r="BE144" s="49">
        <f>AW144</f>
        <v>0.2</v>
      </c>
      <c r="BF144" s="49"/>
      <c r="BG144" s="49"/>
      <c r="BH144" s="49"/>
      <c r="BI144" s="49"/>
      <c r="BJ144" s="49"/>
      <c r="BK144" s="49"/>
      <c r="BL144" s="49"/>
      <c r="CB144" s="1"/>
      <c r="CC144" s="1"/>
      <c r="CD144" s="1"/>
      <c r="CE144" s="1"/>
      <c r="CF144" s="1"/>
      <c r="CG144" s="1"/>
      <c r="CH144" s="1"/>
      <c r="CI144" s="1"/>
    </row>
    <row r="145" spans="1:64" ht="12.75" customHeight="1"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</row>
    <row r="147" spans="1:64" ht="16.5" customHeight="1">
      <c r="A147" s="46" t="s">
        <v>81</v>
      </c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31"/>
      <c r="AO147" s="48" t="s">
        <v>82</v>
      </c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</row>
    <row r="148" spans="1:64">
      <c r="W148" s="41" t="s">
        <v>5</v>
      </c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O148" s="41" t="s">
        <v>62</v>
      </c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</row>
    <row r="149" spans="1:64" ht="23.25" customHeight="1">
      <c r="A149" s="42" t="s">
        <v>3</v>
      </c>
      <c r="B149" s="42"/>
      <c r="C149" s="42"/>
      <c r="D149" s="42"/>
      <c r="E149" s="42"/>
      <c r="F149" s="42"/>
    </row>
    <row r="150" spans="1:64" ht="27" customHeight="1">
      <c r="A150" s="43" t="s">
        <v>96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</row>
    <row r="151" spans="1:64">
      <c r="A151" s="45" t="s">
        <v>46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</row>
    <row r="152" spans="1:64" ht="1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</row>
    <row r="153" spans="1:64" ht="15.75" customHeight="1">
      <c r="A153" s="46" t="s">
        <v>79</v>
      </c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31"/>
      <c r="AO153" s="48" t="s">
        <v>97</v>
      </c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</row>
    <row r="154" spans="1:64">
      <c r="W154" s="41" t="s">
        <v>5</v>
      </c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O154" s="41" t="s">
        <v>62</v>
      </c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</row>
    <row r="155" spans="1:64" ht="12" customHeight="1">
      <c r="A155" s="130"/>
      <c r="B155" s="130"/>
      <c r="C155" s="130"/>
      <c r="D155" s="130"/>
      <c r="E155" s="130"/>
      <c r="F155" s="130"/>
      <c r="G155" s="130"/>
      <c r="H155" s="130"/>
    </row>
    <row r="156" spans="1:64">
      <c r="A156" s="41" t="s">
        <v>44</v>
      </c>
      <c r="B156" s="41"/>
      <c r="C156" s="41"/>
      <c r="D156" s="41"/>
      <c r="E156" s="41"/>
      <c r="F156" s="41"/>
      <c r="G156" s="41"/>
      <c r="H156" s="41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1:64">
      <c r="A157" s="32" t="s">
        <v>45</v>
      </c>
    </row>
  </sheetData>
  <mergeCells count="69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91:F91"/>
    <mergeCell ref="G91:Y91"/>
    <mergeCell ref="Z91:AD91"/>
    <mergeCell ref="AE91:AN91"/>
    <mergeCell ref="AW91:BD91"/>
    <mergeCell ref="BE91:BL91"/>
    <mergeCell ref="A90:F90"/>
    <mergeCell ref="G90:Y90"/>
    <mergeCell ref="Z90:AD90"/>
    <mergeCell ref="AE90:AN90"/>
    <mergeCell ref="AW90:BD90"/>
    <mergeCell ref="BE90:BL90"/>
    <mergeCell ref="A93:F93"/>
    <mergeCell ref="G93:Y93"/>
    <mergeCell ref="Z93:AD93"/>
    <mergeCell ref="AE93:AN93"/>
    <mergeCell ref="AW93:BD93"/>
    <mergeCell ref="BE93:BL93"/>
    <mergeCell ref="A92:F92"/>
    <mergeCell ref="G92:Y92"/>
    <mergeCell ref="Z92:AD92"/>
    <mergeCell ref="AE92:AN92"/>
    <mergeCell ref="AW92:BD92"/>
    <mergeCell ref="BE92:BL92"/>
    <mergeCell ref="A95:F95"/>
    <mergeCell ref="G95:Y95"/>
    <mergeCell ref="Z95:AD95"/>
    <mergeCell ref="AE95:AN95"/>
    <mergeCell ref="AW95:BD95"/>
    <mergeCell ref="BE95:BL95"/>
    <mergeCell ref="A94:F94"/>
    <mergeCell ref="G94:Y94"/>
    <mergeCell ref="Z94:AD94"/>
    <mergeCell ref="AE94:AN94"/>
    <mergeCell ref="AW94:BD94"/>
    <mergeCell ref="BE94:BL94"/>
    <mergeCell ref="A97:F97"/>
    <mergeCell ref="G97:Y97"/>
    <mergeCell ref="Z97:AD97"/>
    <mergeCell ref="AE97:AN97"/>
    <mergeCell ref="AW97:BD97"/>
    <mergeCell ref="BE97:BL97"/>
    <mergeCell ref="A96:F96"/>
    <mergeCell ref="G96:Y96"/>
    <mergeCell ref="Z96:AD96"/>
    <mergeCell ref="AE96:AN96"/>
    <mergeCell ref="AW96:BD96"/>
    <mergeCell ref="BE96:BL96"/>
    <mergeCell ref="A99:F99"/>
    <mergeCell ref="G99:Y99"/>
    <mergeCell ref="Z99:AD99"/>
    <mergeCell ref="AE99:AN99"/>
    <mergeCell ref="AW99:BD99"/>
    <mergeCell ref="BE99:BL99"/>
    <mergeCell ref="A98:F98"/>
    <mergeCell ref="G98:Y98"/>
    <mergeCell ref="Z98:AD98"/>
    <mergeCell ref="AE98:AN98"/>
    <mergeCell ref="AW98:BD98"/>
    <mergeCell ref="BE98:BL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4:BL144"/>
    <mergeCell ref="A147:V147"/>
    <mergeCell ref="W147:AM147"/>
    <mergeCell ref="AO147:BG147"/>
    <mergeCell ref="W148:AM148"/>
    <mergeCell ref="AO148:BG148"/>
    <mergeCell ref="A144:F144"/>
    <mergeCell ref="G144:Y144"/>
    <mergeCell ref="Z144:AD144"/>
    <mergeCell ref="AE144:AN144"/>
    <mergeCell ref="AO144:AV144"/>
    <mergeCell ref="AW144:BD144"/>
    <mergeCell ref="W154:AM154"/>
    <mergeCell ref="AO154:BG154"/>
    <mergeCell ref="A155:H155"/>
    <mergeCell ref="A156:H156"/>
    <mergeCell ref="A149:F149"/>
    <mergeCell ref="A150:AS150"/>
    <mergeCell ref="A151:AS151"/>
    <mergeCell ref="A153:V153"/>
    <mergeCell ref="W153:AM153"/>
    <mergeCell ref="AO153:BG153"/>
  </mergeCells>
  <conditionalFormatting sqref="H130:L130 G133:G144 H139:L139 G72:G75 G81:G83 G127:G131 G85:G99 G101:G111 G114:G123">
    <cfRule type="cellIs" dxfId="126" priority="59" stopIfTrue="1" operator="equal">
      <formula>$G71</formula>
    </cfRule>
  </conditionalFormatting>
  <conditionalFormatting sqref="D55:I55 D54">
    <cfRule type="cellIs" dxfId="125" priority="58" stopIfTrue="1" operator="equal">
      <formula>$D49</formula>
    </cfRule>
  </conditionalFormatting>
  <conditionalFormatting sqref="A69:F144">
    <cfRule type="cellIs" dxfId="124" priority="57" stopIfTrue="1" operator="equal">
      <formula>0</formula>
    </cfRule>
  </conditionalFormatting>
  <conditionalFormatting sqref="D50:D51">
    <cfRule type="cellIs" dxfId="123" priority="56" stopIfTrue="1" operator="equal">
      <formula>$D48</formula>
    </cfRule>
  </conditionalFormatting>
  <conditionalFormatting sqref="D49">
    <cfRule type="cellIs" dxfId="122" priority="55" stopIfTrue="1" operator="equal">
      <formula>$D47</formula>
    </cfRule>
  </conditionalFormatting>
  <conditionalFormatting sqref="G71:L71 G80:L80 G84:L84">
    <cfRule type="cellIs" dxfId="121" priority="54" stopIfTrue="1" operator="equal">
      <formula>$G68</formula>
    </cfRule>
  </conditionalFormatting>
  <conditionalFormatting sqref="G70:L70">
    <cfRule type="cellIs" dxfId="120" priority="53" stopIfTrue="1" operator="equal">
      <formula>$G67</formula>
    </cfRule>
  </conditionalFormatting>
  <conditionalFormatting sqref="G69:L69">
    <cfRule type="cellIs" dxfId="119" priority="52" stopIfTrue="1" operator="equal">
      <formula>$G66</formula>
    </cfRule>
  </conditionalFormatting>
  <conditionalFormatting sqref="D53">
    <cfRule type="cellIs" dxfId="118" priority="51" stopIfTrue="1" operator="equal">
      <formula>$D48</formula>
    </cfRule>
  </conditionalFormatting>
  <conditionalFormatting sqref="D53">
    <cfRule type="cellIs" dxfId="117" priority="50" stopIfTrue="1" operator="equal">
      <formula>$D49</formula>
    </cfRule>
  </conditionalFormatting>
  <conditionalFormatting sqref="D52">
    <cfRule type="cellIs" dxfId="116" priority="49" stopIfTrue="1" operator="equal">
      <formula>$D49</formula>
    </cfRule>
  </conditionalFormatting>
  <conditionalFormatting sqref="D52">
    <cfRule type="cellIs" dxfId="115" priority="48" stopIfTrue="1" operator="equal">
      <formula>$D50</formula>
    </cfRule>
  </conditionalFormatting>
  <conditionalFormatting sqref="D54">
    <cfRule type="cellIs" dxfId="114" priority="47" stopIfTrue="1" operator="equal">
      <formula>$D49</formula>
    </cfRule>
  </conditionalFormatting>
  <conditionalFormatting sqref="D54">
    <cfRule type="cellIs" dxfId="113" priority="46" stopIfTrue="1" operator="equal">
      <formula>$D50</formula>
    </cfRule>
  </conditionalFormatting>
  <conditionalFormatting sqref="D53">
    <cfRule type="cellIs" dxfId="112" priority="45" stopIfTrue="1" operator="equal">
      <formula>$D47</formula>
    </cfRule>
  </conditionalFormatting>
  <conditionalFormatting sqref="D53">
    <cfRule type="cellIs" dxfId="111" priority="44" stopIfTrue="1" operator="equal">
      <formula>$D49</formula>
    </cfRule>
  </conditionalFormatting>
  <conditionalFormatting sqref="D53">
    <cfRule type="cellIs" dxfId="110" priority="43" stopIfTrue="1" operator="equal">
      <formula>$D50</formula>
    </cfRule>
  </conditionalFormatting>
  <conditionalFormatting sqref="D52">
    <cfRule type="cellIs" dxfId="109" priority="42" stopIfTrue="1" operator="equal">
      <formula>$D46</formula>
    </cfRule>
  </conditionalFormatting>
  <conditionalFormatting sqref="D52">
    <cfRule type="cellIs" dxfId="108" priority="41" stopIfTrue="1" operator="equal">
      <formula>$D47</formula>
    </cfRule>
  </conditionalFormatting>
  <conditionalFormatting sqref="D52">
    <cfRule type="cellIs" dxfId="107" priority="40" stopIfTrue="1" operator="equal">
      <formula>$D49</formula>
    </cfRule>
  </conditionalFormatting>
  <conditionalFormatting sqref="D53">
    <cfRule type="cellIs" dxfId="106" priority="39" stopIfTrue="1" operator="equal">
      <formula>$D52</formula>
    </cfRule>
  </conditionalFormatting>
  <conditionalFormatting sqref="D53">
    <cfRule type="cellIs" dxfId="105" priority="38" stopIfTrue="1" operator="equal">
      <formula>$D47</formula>
    </cfRule>
  </conditionalFormatting>
  <conditionalFormatting sqref="D53">
    <cfRule type="cellIs" dxfId="104" priority="37" stopIfTrue="1" operator="equal">
      <formula>$D52</formula>
    </cfRule>
  </conditionalFormatting>
  <conditionalFormatting sqref="D54">
    <cfRule type="cellIs" dxfId="103" priority="36" stopIfTrue="1" operator="equal">
      <formula>$D49</formula>
    </cfRule>
  </conditionalFormatting>
  <conditionalFormatting sqref="D54">
    <cfRule type="cellIs" dxfId="102" priority="35" stopIfTrue="1" operator="equal">
      <formula>$D50</formula>
    </cfRule>
  </conditionalFormatting>
  <conditionalFormatting sqref="D54">
    <cfRule type="cellIs" dxfId="101" priority="34" stopIfTrue="1" operator="equal">
      <formula>$D52</formula>
    </cfRule>
  </conditionalFormatting>
  <conditionalFormatting sqref="D54">
    <cfRule type="cellIs" dxfId="100" priority="33" stopIfTrue="1" operator="equal">
      <formula>$D53</formula>
    </cfRule>
  </conditionalFormatting>
  <conditionalFormatting sqref="D54">
    <cfRule type="cellIs" dxfId="99" priority="32" stopIfTrue="1" operator="equal">
      <formula>$D49</formula>
    </cfRule>
  </conditionalFormatting>
  <conditionalFormatting sqref="D54">
    <cfRule type="cellIs" dxfId="98" priority="31" stopIfTrue="1" operator="equal">
      <formula>$D53</formula>
    </cfRule>
  </conditionalFormatting>
  <conditionalFormatting sqref="G128">
    <cfRule type="cellIs" dxfId="97" priority="30" stopIfTrue="1" operator="equal">
      <formula>$G85</formula>
    </cfRule>
  </conditionalFormatting>
  <conditionalFormatting sqref="G127">
    <cfRule type="cellIs" dxfId="96" priority="29" stopIfTrue="1" operator="equal">
      <formula>$G84</formula>
    </cfRule>
  </conditionalFormatting>
  <conditionalFormatting sqref="G76:L76">
    <cfRule type="cellIs" dxfId="95" priority="28" stopIfTrue="1" operator="equal">
      <formula>$G72</formula>
    </cfRule>
  </conditionalFormatting>
  <conditionalFormatting sqref="G126">
    <cfRule type="cellIs" dxfId="94" priority="27" stopIfTrue="1" operator="equal">
      <formula>$G81</formula>
    </cfRule>
  </conditionalFormatting>
  <conditionalFormatting sqref="G126">
    <cfRule type="cellIs" dxfId="93" priority="26" stopIfTrue="1" operator="equal">
      <formula>$G85</formula>
    </cfRule>
  </conditionalFormatting>
  <conditionalFormatting sqref="G127">
    <cfRule type="cellIs" dxfId="92" priority="25" stopIfTrue="1" operator="equal">
      <formula>$G85</formula>
    </cfRule>
  </conditionalFormatting>
  <conditionalFormatting sqref="G127">
    <cfRule type="cellIs" dxfId="91" priority="24" stopIfTrue="1" operator="equal">
      <formula>$G84</formula>
    </cfRule>
  </conditionalFormatting>
  <conditionalFormatting sqref="G126">
    <cfRule type="cellIs" dxfId="90" priority="23" stopIfTrue="1" operator="equal">
      <formula>$G84</formula>
    </cfRule>
  </conditionalFormatting>
  <conditionalFormatting sqref="G132">
    <cfRule type="cellIs" dxfId="89" priority="22" stopIfTrue="1" operator="equal">
      <formula>#REF!</formula>
    </cfRule>
  </conditionalFormatting>
  <conditionalFormatting sqref="G131">
    <cfRule type="cellIs" dxfId="88" priority="21" stopIfTrue="1" operator="equal">
      <formula>$G129</formula>
    </cfRule>
  </conditionalFormatting>
  <conditionalFormatting sqref="H134:L134 H130:L130 H132:L132 H143:L143 H139:L139 H141:L141 G129:G144">
    <cfRule type="cellIs" dxfId="87" priority="20" stopIfTrue="1" operator="equal">
      <formula>$G128</formula>
    </cfRule>
  </conditionalFormatting>
  <conditionalFormatting sqref="G137">
    <cfRule type="cellIs" dxfId="86" priority="19" stopIfTrue="1" operator="equal">
      <formula>$G134</formula>
    </cfRule>
  </conditionalFormatting>
  <conditionalFormatting sqref="G136">
    <cfRule type="cellIs" dxfId="85" priority="18" stopIfTrue="1" operator="equal">
      <formula>$G133</formula>
    </cfRule>
  </conditionalFormatting>
  <conditionalFormatting sqref="G136">
    <cfRule type="cellIs" dxfId="84" priority="17" stopIfTrue="1" operator="equal">
      <formula>$G134</formula>
    </cfRule>
  </conditionalFormatting>
  <conditionalFormatting sqref="G136">
    <cfRule type="cellIs" dxfId="83" priority="16" stopIfTrue="1" operator="equal">
      <formula>$G133</formula>
    </cfRule>
  </conditionalFormatting>
  <conditionalFormatting sqref="G141 G100:L100 G101:G123 H112:L112">
    <cfRule type="cellIs" dxfId="82" priority="15" stopIfTrue="1" operator="equal">
      <formula>#REF!</formula>
    </cfRule>
  </conditionalFormatting>
  <conditionalFormatting sqref="G140">
    <cfRule type="cellIs" dxfId="81" priority="14" stopIfTrue="1" operator="equal">
      <formula>$G138</formula>
    </cfRule>
  </conditionalFormatting>
  <conditionalFormatting sqref="G73:G75">
    <cfRule type="cellIs" dxfId="80" priority="13" stopIfTrue="1" operator="equal">
      <formula>$G70</formula>
    </cfRule>
  </conditionalFormatting>
  <conditionalFormatting sqref="G77:G79">
    <cfRule type="cellIs" dxfId="79" priority="12" stopIfTrue="1" operator="equal">
      <formula>$G72</formula>
    </cfRule>
  </conditionalFormatting>
  <conditionalFormatting sqref="G125">
    <cfRule type="cellIs" dxfId="78" priority="11" stopIfTrue="1" operator="equal">
      <formula>$G85</formula>
    </cfRule>
  </conditionalFormatting>
  <conditionalFormatting sqref="G87:L87">
    <cfRule type="cellIs" dxfId="77" priority="10" stopIfTrue="1" operator="equal">
      <formula>$G84</formula>
    </cfRule>
  </conditionalFormatting>
  <conditionalFormatting sqref="G86:L86">
    <cfRule type="cellIs" dxfId="76" priority="9" stopIfTrue="1" operator="equal">
      <formula>$G83</formula>
    </cfRule>
  </conditionalFormatting>
  <conditionalFormatting sqref="G125">
    <cfRule type="cellIs" dxfId="75" priority="8" stopIfTrue="1" operator="equal">
      <formula>$G124</formula>
    </cfRule>
  </conditionalFormatting>
  <conditionalFormatting sqref="G124:L124">
    <cfRule type="cellIs" dxfId="74" priority="7" stopIfTrue="1" operator="equal">
      <formula>$G101</formula>
    </cfRule>
  </conditionalFormatting>
  <conditionalFormatting sqref="G89:G99">
    <cfRule type="cellIs" dxfId="73" priority="6" stopIfTrue="1" operator="equal">
      <formula>$G88</formula>
    </cfRule>
  </conditionalFormatting>
  <conditionalFormatting sqref="G100">
    <cfRule type="cellIs" dxfId="72" priority="5" stopIfTrue="1" operator="equal">
      <formula>#REF!</formula>
    </cfRule>
  </conditionalFormatting>
  <conditionalFormatting sqref="G112">
    <cfRule type="cellIs" dxfId="71" priority="4" stopIfTrue="1" operator="equal">
      <formula>$G101</formula>
    </cfRule>
  </conditionalFormatting>
  <conditionalFormatting sqref="G102:G111">
    <cfRule type="cellIs" dxfId="70" priority="3" stopIfTrue="1" operator="equal">
      <formula>$G101</formula>
    </cfRule>
  </conditionalFormatting>
  <conditionalFormatting sqref="G124">
    <cfRule type="cellIs" dxfId="69" priority="2" stopIfTrue="1" operator="equal">
      <formula>#REF!</formula>
    </cfRule>
  </conditionalFormatting>
  <conditionalFormatting sqref="G113">
    <cfRule type="cellIs" dxfId="68" priority="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L76"/>
  <sheetViews>
    <sheetView workbookViewId="0">
      <selection activeCell="DE76" sqref="A1:DL76"/>
    </sheetView>
  </sheetViews>
  <sheetFormatPr defaultRowHeight="12.75"/>
  <cols>
    <col min="1" max="1" width="25.5703125" customWidth="1"/>
    <col min="2" max="19" width="0" hidden="1" customWidth="1"/>
    <col min="20" max="20" width="5.85546875" customWidth="1"/>
    <col min="21" max="50" width="0" hidden="1" customWidth="1"/>
    <col min="51" max="51" width="13.28515625" customWidth="1"/>
    <col min="52" max="58" width="0" hidden="1" customWidth="1"/>
    <col min="59" max="59" width="30.7109375" customWidth="1"/>
    <col min="60" max="77" width="0" hidden="1" customWidth="1"/>
    <col min="78" max="78" width="5.85546875" customWidth="1"/>
    <col min="79" max="108" width="0" hidden="1" customWidth="1"/>
    <col min="109" max="109" width="12.7109375" customWidth="1"/>
    <col min="110" max="116" width="0" hidden="1" customWidth="1"/>
  </cols>
  <sheetData>
    <row r="1" spans="1:116">
      <c r="A1" s="71" t="s">
        <v>94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  <c r="T1" s="62"/>
      <c r="U1" s="62"/>
      <c r="V1" s="62"/>
      <c r="W1" s="62"/>
      <c r="X1" s="62"/>
      <c r="Y1" s="76"/>
      <c r="Z1" s="76"/>
      <c r="AA1" s="76"/>
      <c r="AB1" s="76"/>
      <c r="AC1" s="76"/>
      <c r="AD1" s="76"/>
      <c r="AE1" s="76"/>
      <c r="AF1" s="76"/>
      <c r="AG1" s="76"/>
      <c r="AH1" s="71"/>
      <c r="AI1" s="63"/>
      <c r="AJ1" s="63"/>
      <c r="AK1" s="63"/>
      <c r="AL1" s="63"/>
      <c r="AM1" s="63"/>
      <c r="AN1" s="63"/>
      <c r="AO1" s="63"/>
      <c r="AP1" s="63"/>
      <c r="AQ1" s="63">
        <f>AQ2+AQ18</f>
        <v>10600000</v>
      </c>
      <c r="AR1" s="63"/>
      <c r="AS1" s="63"/>
      <c r="AT1" s="63"/>
      <c r="AU1" s="63"/>
      <c r="AV1" s="63"/>
      <c r="AW1" s="63"/>
      <c r="AX1" s="63"/>
      <c r="AY1" s="63">
        <f>AY2+AY18</f>
        <v>10600000</v>
      </c>
      <c r="AZ1" s="63"/>
      <c r="BA1" s="63"/>
      <c r="BB1" s="63"/>
      <c r="BC1" s="63"/>
      <c r="BD1" s="63"/>
      <c r="BE1" s="63"/>
      <c r="BF1" s="63"/>
      <c r="BG1" s="71" t="s">
        <v>94</v>
      </c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3"/>
      <c r="BZ1" s="62"/>
      <c r="CA1" s="62"/>
      <c r="CB1" s="62"/>
      <c r="CC1" s="62"/>
      <c r="CD1" s="62"/>
      <c r="CE1" s="76"/>
      <c r="CF1" s="76"/>
      <c r="CG1" s="76"/>
      <c r="CH1" s="76"/>
      <c r="CI1" s="76"/>
      <c r="CJ1" s="76"/>
      <c r="CK1" s="76"/>
      <c r="CL1" s="76"/>
      <c r="CM1" s="76"/>
      <c r="CN1" s="71"/>
      <c r="CO1" s="63"/>
      <c r="CP1" s="63"/>
      <c r="CQ1" s="63"/>
      <c r="CR1" s="63"/>
      <c r="CS1" s="63"/>
      <c r="CT1" s="63"/>
      <c r="CU1" s="63"/>
      <c r="CV1" s="63"/>
      <c r="CW1" s="63">
        <f>CW2+CW18</f>
        <v>3825554.9999999995</v>
      </c>
      <c r="CX1" s="63"/>
      <c r="CY1" s="63"/>
      <c r="CZ1" s="63"/>
      <c r="DA1" s="63"/>
      <c r="DB1" s="63"/>
      <c r="DC1" s="63"/>
      <c r="DD1" s="63"/>
      <c r="DE1" s="63">
        <f>DE2+DE18</f>
        <v>3825554.9999999995</v>
      </c>
      <c r="DF1" s="63"/>
      <c r="DG1" s="63"/>
      <c r="DH1" s="63"/>
      <c r="DI1" s="63"/>
      <c r="DJ1" s="63"/>
      <c r="DK1" s="63"/>
      <c r="DL1" s="63"/>
    </row>
    <row r="2" spans="1:116">
      <c r="A2" s="71" t="s">
        <v>95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T2" s="62"/>
      <c r="U2" s="62"/>
      <c r="V2" s="62"/>
      <c r="W2" s="62"/>
      <c r="X2" s="62"/>
      <c r="Y2" s="76"/>
      <c r="Z2" s="76"/>
      <c r="AA2" s="76"/>
      <c r="AB2" s="76"/>
      <c r="AC2" s="76"/>
      <c r="AD2" s="76"/>
      <c r="AE2" s="76"/>
      <c r="AF2" s="76"/>
      <c r="AG2" s="76"/>
      <c r="AH2" s="71"/>
      <c r="AI2" s="63"/>
      <c r="AJ2" s="63"/>
      <c r="AK2" s="63"/>
      <c r="AL2" s="63"/>
      <c r="AM2" s="63"/>
      <c r="AN2" s="63"/>
      <c r="AO2" s="63"/>
      <c r="AP2" s="63"/>
      <c r="AQ2" s="63">
        <f>AQ4</f>
        <v>7600000</v>
      </c>
      <c r="AR2" s="63"/>
      <c r="AS2" s="63"/>
      <c r="AT2" s="63"/>
      <c r="AU2" s="63"/>
      <c r="AV2" s="63"/>
      <c r="AW2" s="63"/>
      <c r="AX2" s="63"/>
      <c r="AY2" s="63">
        <f>AY4</f>
        <v>7600000</v>
      </c>
      <c r="AZ2" s="63"/>
      <c r="BA2" s="63"/>
      <c r="BB2" s="63"/>
      <c r="BC2" s="63"/>
      <c r="BD2" s="63"/>
      <c r="BE2" s="63"/>
      <c r="BF2" s="63"/>
      <c r="BG2" s="71" t="s">
        <v>95</v>
      </c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3"/>
      <c r="BZ2" s="62"/>
      <c r="CA2" s="62"/>
      <c r="CB2" s="62"/>
      <c r="CC2" s="62"/>
      <c r="CD2" s="62"/>
      <c r="CE2" s="76"/>
      <c r="CF2" s="76"/>
      <c r="CG2" s="76"/>
      <c r="CH2" s="76"/>
      <c r="CI2" s="76"/>
      <c r="CJ2" s="76"/>
      <c r="CK2" s="76"/>
      <c r="CL2" s="76"/>
      <c r="CM2" s="76"/>
      <c r="CN2" s="71"/>
      <c r="CO2" s="63"/>
      <c r="CP2" s="63"/>
      <c r="CQ2" s="63"/>
      <c r="CR2" s="63"/>
      <c r="CS2" s="63"/>
      <c r="CT2" s="63"/>
      <c r="CU2" s="63"/>
      <c r="CV2" s="63"/>
      <c r="CW2" s="63">
        <f>CW4</f>
        <v>1098555</v>
      </c>
      <c r="CX2" s="63"/>
      <c r="CY2" s="63"/>
      <c r="CZ2" s="63"/>
      <c r="DA2" s="63"/>
      <c r="DB2" s="63"/>
      <c r="DC2" s="63"/>
      <c r="DD2" s="63"/>
      <c r="DE2" s="63">
        <f>DE4</f>
        <v>1098555</v>
      </c>
      <c r="DF2" s="63"/>
      <c r="DG2" s="63"/>
      <c r="DH2" s="63"/>
      <c r="DI2" s="63"/>
      <c r="DJ2" s="63"/>
      <c r="DK2" s="63"/>
      <c r="DL2" s="63"/>
    </row>
    <row r="3" spans="1:116">
      <c r="A3" s="68" t="s">
        <v>66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  <c r="T3" s="62"/>
      <c r="U3" s="62"/>
      <c r="V3" s="62"/>
      <c r="W3" s="62"/>
      <c r="X3" s="62"/>
      <c r="Y3" s="76"/>
      <c r="Z3" s="76"/>
      <c r="AA3" s="76"/>
      <c r="AB3" s="76"/>
      <c r="AC3" s="76"/>
      <c r="AD3" s="76"/>
      <c r="AE3" s="76"/>
      <c r="AF3" s="76"/>
      <c r="AG3" s="76"/>
      <c r="AH3" s="71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8" t="s">
        <v>66</v>
      </c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70"/>
      <c r="BZ3" s="62"/>
      <c r="CA3" s="62"/>
      <c r="CB3" s="62"/>
      <c r="CC3" s="62"/>
      <c r="CD3" s="62"/>
      <c r="CE3" s="76"/>
      <c r="CF3" s="76"/>
      <c r="CG3" s="76"/>
      <c r="CH3" s="76"/>
      <c r="CI3" s="76"/>
      <c r="CJ3" s="76"/>
      <c r="CK3" s="76"/>
      <c r="CL3" s="76"/>
      <c r="CM3" s="76"/>
      <c r="CN3" s="71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</row>
    <row r="4" spans="1:116">
      <c r="A4" s="51" t="s">
        <v>68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  <c r="T4" s="54" t="s">
        <v>69</v>
      </c>
      <c r="U4" s="54"/>
      <c r="V4" s="54"/>
      <c r="W4" s="54"/>
      <c r="X4" s="54"/>
      <c r="Y4" s="55" t="s">
        <v>122</v>
      </c>
      <c r="Z4" s="56"/>
      <c r="AA4" s="56"/>
      <c r="AB4" s="56"/>
      <c r="AC4" s="56"/>
      <c r="AD4" s="56"/>
      <c r="AE4" s="56"/>
      <c r="AF4" s="56"/>
      <c r="AG4" s="56"/>
      <c r="AH4" s="57"/>
      <c r="AI4" s="49">
        <v>0</v>
      </c>
      <c r="AJ4" s="49"/>
      <c r="AK4" s="49"/>
      <c r="AL4" s="49"/>
      <c r="AM4" s="49"/>
      <c r="AN4" s="49"/>
      <c r="AO4" s="49"/>
      <c r="AP4" s="49"/>
      <c r="AQ4" s="49">
        <f>AQ5+AQ6+AQ7</f>
        <v>7600000</v>
      </c>
      <c r="AR4" s="49"/>
      <c r="AS4" s="49"/>
      <c r="AT4" s="49"/>
      <c r="AU4" s="49"/>
      <c r="AV4" s="49"/>
      <c r="AW4" s="49"/>
      <c r="AX4" s="49"/>
      <c r="AY4" s="49">
        <f>AQ4</f>
        <v>7600000</v>
      </c>
      <c r="AZ4" s="49"/>
      <c r="BA4" s="49"/>
      <c r="BB4" s="49"/>
      <c r="BC4" s="49"/>
      <c r="BD4" s="49"/>
      <c r="BE4" s="49"/>
      <c r="BF4" s="49"/>
      <c r="BG4" s="51" t="s">
        <v>68</v>
      </c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3"/>
      <c r="BZ4" s="54" t="s">
        <v>69</v>
      </c>
      <c r="CA4" s="54"/>
      <c r="CB4" s="54"/>
      <c r="CC4" s="54"/>
      <c r="CD4" s="54"/>
      <c r="CE4" s="55" t="s">
        <v>164</v>
      </c>
      <c r="CF4" s="56"/>
      <c r="CG4" s="56"/>
      <c r="CH4" s="56"/>
      <c r="CI4" s="56"/>
      <c r="CJ4" s="56"/>
      <c r="CK4" s="56"/>
      <c r="CL4" s="56"/>
      <c r="CM4" s="56"/>
      <c r="CN4" s="57"/>
      <c r="CO4" s="49">
        <v>0</v>
      </c>
      <c r="CP4" s="49"/>
      <c r="CQ4" s="49"/>
      <c r="CR4" s="49"/>
      <c r="CS4" s="49"/>
      <c r="CT4" s="49"/>
      <c r="CU4" s="49"/>
      <c r="CV4" s="49"/>
      <c r="CW4" s="49">
        <f>CW5+CW6+CW7</f>
        <v>1098555</v>
      </c>
      <c r="CX4" s="49"/>
      <c r="CY4" s="49"/>
      <c r="CZ4" s="49"/>
      <c r="DA4" s="49"/>
      <c r="DB4" s="49"/>
      <c r="DC4" s="49"/>
      <c r="DD4" s="49"/>
      <c r="DE4" s="49">
        <f>CW4</f>
        <v>1098555</v>
      </c>
      <c r="DF4" s="49"/>
      <c r="DG4" s="49"/>
      <c r="DH4" s="49"/>
      <c r="DI4" s="49"/>
      <c r="DJ4" s="49"/>
      <c r="DK4" s="49"/>
      <c r="DL4" s="49"/>
    </row>
    <row r="5" spans="1:116">
      <c r="A5" s="51" t="s">
        <v>115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3"/>
      <c r="T5" s="54" t="s">
        <v>69</v>
      </c>
      <c r="U5" s="54"/>
      <c r="V5" s="54"/>
      <c r="W5" s="54"/>
      <c r="X5" s="54"/>
      <c r="Y5" s="55" t="s">
        <v>70</v>
      </c>
      <c r="Z5" s="56"/>
      <c r="AA5" s="56"/>
      <c r="AB5" s="56"/>
      <c r="AC5" s="56"/>
      <c r="AD5" s="56"/>
      <c r="AE5" s="56"/>
      <c r="AF5" s="56"/>
      <c r="AG5" s="56"/>
      <c r="AH5" s="57"/>
      <c r="AI5" s="49">
        <v>0</v>
      </c>
      <c r="AJ5" s="49"/>
      <c r="AK5" s="49"/>
      <c r="AL5" s="49"/>
      <c r="AM5" s="49"/>
      <c r="AN5" s="49"/>
      <c r="AO5" s="49"/>
      <c r="AP5" s="49"/>
      <c r="AQ5" s="49">
        <v>1000000</v>
      </c>
      <c r="AR5" s="49"/>
      <c r="AS5" s="49"/>
      <c r="AT5" s="49"/>
      <c r="AU5" s="49"/>
      <c r="AV5" s="49"/>
      <c r="AW5" s="49"/>
      <c r="AX5" s="49"/>
      <c r="AY5" s="49">
        <v>1000000</v>
      </c>
      <c r="AZ5" s="49"/>
      <c r="BA5" s="49"/>
      <c r="BB5" s="49"/>
      <c r="BC5" s="49"/>
      <c r="BD5" s="49"/>
      <c r="BE5" s="49"/>
      <c r="BF5" s="49"/>
      <c r="BG5" s="51" t="s">
        <v>115</v>
      </c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3"/>
      <c r="BZ5" s="54" t="s">
        <v>69</v>
      </c>
      <c r="CA5" s="54"/>
      <c r="CB5" s="54"/>
      <c r="CC5" s="54"/>
      <c r="CD5" s="54"/>
      <c r="CE5" s="55" t="s">
        <v>70</v>
      </c>
      <c r="CF5" s="56"/>
      <c r="CG5" s="56"/>
      <c r="CH5" s="56"/>
      <c r="CI5" s="56"/>
      <c r="CJ5" s="56"/>
      <c r="CK5" s="56"/>
      <c r="CL5" s="56"/>
      <c r="CM5" s="56"/>
      <c r="CN5" s="57"/>
      <c r="CO5" s="49">
        <v>0</v>
      </c>
      <c r="CP5" s="49"/>
      <c r="CQ5" s="49"/>
      <c r="CR5" s="49"/>
      <c r="CS5" s="49"/>
      <c r="CT5" s="49"/>
      <c r="CU5" s="49"/>
      <c r="CV5" s="49"/>
      <c r="CW5" s="49">
        <v>928009</v>
      </c>
      <c r="CX5" s="49"/>
      <c r="CY5" s="49"/>
      <c r="CZ5" s="49"/>
      <c r="DA5" s="49"/>
      <c r="DB5" s="49"/>
      <c r="DC5" s="49"/>
      <c r="DD5" s="49"/>
      <c r="DE5" s="49">
        <f>CW5</f>
        <v>928009</v>
      </c>
      <c r="DF5" s="49"/>
      <c r="DG5" s="49"/>
      <c r="DH5" s="49"/>
      <c r="DI5" s="49"/>
      <c r="DJ5" s="49"/>
      <c r="DK5" s="49"/>
      <c r="DL5" s="49"/>
    </row>
    <row r="6" spans="1:116">
      <c r="A6" s="51" t="s">
        <v>119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 t="s">
        <v>69</v>
      </c>
      <c r="U6" s="54"/>
      <c r="V6" s="54"/>
      <c r="W6" s="54"/>
      <c r="X6" s="54"/>
      <c r="Y6" s="55" t="s">
        <v>70</v>
      </c>
      <c r="Z6" s="56"/>
      <c r="AA6" s="56"/>
      <c r="AB6" s="56"/>
      <c r="AC6" s="56"/>
      <c r="AD6" s="56"/>
      <c r="AE6" s="56"/>
      <c r="AF6" s="56"/>
      <c r="AG6" s="56"/>
      <c r="AH6" s="57"/>
      <c r="AI6" s="49">
        <v>0</v>
      </c>
      <c r="AJ6" s="49"/>
      <c r="AK6" s="49"/>
      <c r="AL6" s="49"/>
      <c r="AM6" s="49"/>
      <c r="AN6" s="49"/>
      <c r="AO6" s="49"/>
      <c r="AP6" s="49"/>
      <c r="AQ6" s="49">
        <v>100000</v>
      </c>
      <c r="AR6" s="49"/>
      <c r="AS6" s="49"/>
      <c r="AT6" s="49"/>
      <c r="AU6" s="49"/>
      <c r="AV6" s="49"/>
      <c r="AW6" s="49"/>
      <c r="AX6" s="49"/>
      <c r="AY6" s="49">
        <v>100000</v>
      </c>
      <c r="AZ6" s="49"/>
      <c r="BA6" s="49"/>
      <c r="BB6" s="49"/>
      <c r="BC6" s="49"/>
      <c r="BD6" s="49"/>
      <c r="BE6" s="49"/>
      <c r="BF6" s="49"/>
      <c r="BG6" s="51" t="s">
        <v>119</v>
      </c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3"/>
      <c r="BZ6" s="54" t="s">
        <v>69</v>
      </c>
      <c r="CA6" s="54"/>
      <c r="CB6" s="54"/>
      <c r="CC6" s="54"/>
      <c r="CD6" s="54"/>
      <c r="CE6" s="55" t="s">
        <v>70</v>
      </c>
      <c r="CF6" s="56"/>
      <c r="CG6" s="56"/>
      <c r="CH6" s="56"/>
      <c r="CI6" s="56"/>
      <c r="CJ6" s="56"/>
      <c r="CK6" s="56"/>
      <c r="CL6" s="56"/>
      <c r="CM6" s="56"/>
      <c r="CN6" s="57"/>
      <c r="CO6" s="49">
        <v>0</v>
      </c>
      <c r="CP6" s="49"/>
      <c r="CQ6" s="49"/>
      <c r="CR6" s="49"/>
      <c r="CS6" s="49"/>
      <c r="CT6" s="49"/>
      <c r="CU6" s="49"/>
      <c r="CV6" s="49"/>
      <c r="CW6" s="49">
        <v>97200</v>
      </c>
      <c r="CX6" s="49"/>
      <c r="CY6" s="49"/>
      <c r="CZ6" s="49"/>
      <c r="DA6" s="49"/>
      <c r="DB6" s="49"/>
      <c r="DC6" s="49"/>
      <c r="DD6" s="49"/>
      <c r="DE6" s="49">
        <f>CW6</f>
        <v>97200</v>
      </c>
      <c r="DF6" s="49"/>
      <c r="DG6" s="49"/>
      <c r="DH6" s="49"/>
      <c r="DI6" s="49"/>
      <c r="DJ6" s="49"/>
      <c r="DK6" s="49"/>
      <c r="DL6" s="49"/>
    </row>
    <row r="7" spans="1:116">
      <c r="A7" s="51" t="s">
        <v>123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3"/>
      <c r="T7" s="54" t="s">
        <v>69</v>
      </c>
      <c r="U7" s="54"/>
      <c r="V7" s="54"/>
      <c r="W7" s="54"/>
      <c r="X7" s="54"/>
      <c r="Y7" s="55" t="s">
        <v>70</v>
      </c>
      <c r="Z7" s="56"/>
      <c r="AA7" s="56"/>
      <c r="AB7" s="56"/>
      <c r="AC7" s="56"/>
      <c r="AD7" s="56"/>
      <c r="AE7" s="56"/>
      <c r="AF7" s="56"/>
      <c r="AG7" s="56"/>
      <c r="AH7" s="57"/>
      <c r="AI7" s="49">
        <v>0</v>
      </c>
      <c r="AJ7" s="49"/>
      <c r="AK7" s="49"/>
      <c r="AL7" s="49"/>
      <c r="AM7" s="49"/>
      <c r="AN7" s="49"/>
      <c r="AO7" s="49"/>
      <c r="AP7" s="49"/>
      <c r="AQ7" s="49">
        <v>6500000</v>
      </c>
      <c r="AR7" s="49"/>
      <c r="AS7" s="49"/>
      <c r="AT7" s="49"/>
      <c r="AU7" s="49"/>
      <c r="AV7" s="49"/>
      <c r="AW7" s="49"/>
      <c r="AX7" s="49"/>
      <c r="AY7" s="49">
        <f>AQ7</f>
        <v>6500000</v>
      </c>
      <c r="AZ7" s="49"/>
      <c r="BA7" s="49"/>
      <c r="BB7" s="49"/>
      <c r="BC7" s="49"/>
      <c r="BD7" s="49"/>
      <c r="BE7" s="49"/>
      <c r="BF7" s="49"/>
      <c r="BG7" s="51" t="s">
        <v>123</v>
      </c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3"/>
      <c r="BZ7" s="54" t="s">
        <v>69</v>
      </c>
      <c r="CA7" s="54"/>
      <c r="CB7" s="54"/>
      <c r="CC7" s="54"/>
      <c r="CD7" s="54"/>
      <c r="CE7" s="55" t="s">
        <v>70</v>
      </c>
      <c r="CF7" s="56"/>
      <c r="CG7" s="56"/>
      <c r="CH7" s="56"/>
      <c r="CI7" s="56"/>
      <c r="CJ7" s="56"/>
      <c r="CK7" s="56"/>
      <c r="CL7" s="56"/>
      <c r="CM7" s="56"/>
      <c r="CN7" s="57"/>
      <c r="CO7" s="49">
        <v>0</v>
      </c>
      <c r="CP7" s="49"/>
      <c r="CQ7" s="49"/>
      <c r="CR7" s="49"/>
      <c r="CS7" s="49"/>
      <c r="CT7" s="49"/>
      <c r="CU7" s="49"/>
      <c r="CV7" s="49"/>
      <c r="CW7" s="49">
        <v>73346</v>
      </c>
      <c r="CX7" s="49"/>
      <c r="CY7" s="49"/>
      <c r="CZ7" s="49"/>
      <c r="DA7" s="49"/>
      <c r="DB7" s="49"/>
      <c r="DC7" s="49"/>
      <c r="DD7" s="49"/>
      <c r="DE7" s="49">
        <f>CW7</f>
        <v>73346</v>
      </c>
      <c r="DF7" s="49"/>
      <c r="DG7" s="49"/>
      <c r="DH7" s="49"/>
      <c r="DI7" s="49"/>
      <c r="DJ7" s="49"/>
      <c r="DK7" s="49"/>
      <c r="DL7" s="49"/>
    </row>
    <row r="8" spans="1:116">
      <c r="A8" s="59" t="s">
        <v>102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62"/>
      <c r="U8" s="62"/>
      <c r="V8" s="62"/>
      <c r="W8" s="62"/>
      <c r="X8" s="62"/>
      <c r="Y8" s="59"/>
      <c r="Z8" s="60"/>
      <c r="AA8" s="60"/>
      <c r="AB8" s="60"/>
      <c r="AC8" s="60"/>
      <c r="AD8" s="60"/>
      <c r="AE8" s="60"/>
      <c r="AF8" s="60"/>
      <c r="AG8" s="60"/>
      <c r="AH8" s="61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59" t="s">
        <v>102</v>
      </c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1"/>
      <c r="BZ8" s="62"/>
      <c r="CA8" s="62"/>
      <c r="CB8" s="62"/>
      <c r="CC8" s="62"/>
      <c r="CD8" s="62"/>
      <c r="CE8" s="59"/>
      <c r="CF8" s="60"/>
      <c r="CG8" s="60"/>
      <c r="CH8" s="60"/>
      <c r="CI8" s="60"/>
      <c r="CJ8" s="60"/>
      <c r="CK8" s="60"/>
      <c r="CL8" s="60"/>
      <c r="CM8" s="60"/>
      <c r="CN8" s="61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</row>
    <row r="9" spans="1:116">
      <c r="A9" s="51" t="s">
        <v>118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3"/>
      <c r="T9" s="54" t="s">
        <v>117</v>
      </c>
      <c r="U9" s="54"/>
      <c r="V9" s="54"/>
      <c r="W9" s="54"/>
      <c r="X9" s="54"/>
      <c r="Y9" s="55" t="s">
        <v>72</v>
      </c>
      <c r="Z9" s="74"/>
      <c r="AA9" s="74"/>
      <c r="AB9" s="74"/>
      <c r="AC9" s="74"/>
      <c r="AD9" s="74"/>
      <c r="AE9" s="74"/>
      <c r="AF9" s="74"/>
      <c r="AG9" s="74"/>
      <c r="AH9" s="75"/>
      <c r="AI9" s="49">
        <v>0</v>
      </c>
      <c r="AJ9" s="49"/>
      <c r="AK9" s="49"/>
      <c r="AL9" s="49"/>
      <c r="AM9" s="49"/>
      <c r="AN9" s="49"/>
      <c r="AO9" s="49"/>
      <c r="AP9" s="49"/>
      <c r="AQ9" s="54">
        <v>1</v>
      </c>
      <c r="AR9" s="54"/>
      <c r="AS9" s="54"/>
      <c r="AT9" s="54"/>
      <c r="AU9" s="54"/>
      <c r="AV9" s="54"/>
      <c r="AW9" s="54"/>
      <c r="AX9" s="54"/>
      <c r="AY9" s="54">
        <v>1</v>
      </c>
      <c r="AZ9" s="54"/>
      <c r="BA9" s="54"/>
      <c r="BB9" s="54"/>
      <c r="BC9" s="54"/>
      <c r="BD9" s="54"/>
      <c r="BE9" s="54"/>
      <c r="BF9" s="54"/>
      <c r="BG9" s="51" t="s">
        <v>118</v>
      </c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  <c r="BZ9" s="54" t="s">
        <v>117</v>
      </c>
      <c r="CA9" s="54"/>
      <c r="CB9" s="54"/>
      <c r="CC9" s="54"/>
      <c r="CD9" s="54"/>
      <c r="CE9" s="55" t="s">
        <v>72</v>
      </c>
      <c r="CF9" s="74"/>
      <c r="CG9" s="74"/>
      <c r="CH9" s="74"/>
      <c r="CI9" s="74"/>
      <c r="CJ9" s="74"/>
      <c r="CK9" s="74"/>
      <c r="CL9" s="74"/>
      <c r="CM9" s="74"/>
      <c r="CN9" s="75"/>
      <c r="CO9" s="49">
        <v>0</v>
      </c>
      <c r="CP9" s="49"/>
      <c r="CQ9" s="49"/>
      <c r="CR9" s="49"/>
      <c r="CS9" s="49"/>
      <c r="CT9" s="49"/>
      <c r="CU9" s="49"/>
      <c r="CV9" s="49"/>
      <c r="CW9" s="54">
        <v>1</v>
      </c>
      <c r="CX9" s="54"/>
      <c r="CY9" s="54"/>
      <c r="CZ9" s="54"/>
      <c r="DA9" s="54"/>
      <c r="DB9" s="54"/>
      <c r="DC9" s="54"/>
      <c r="DD9" s="54"/>
      <c r="DE9" s="54">
        <v>1</v>
      </c>
      <c r="DF9" s="54"/>
      <c r="DG9" s="54"/>
      <c r="DH9" s="54"/>
      <c r="DI9" s="54"/>
      <c r="DJ9" s="54"/>
      <c r="DK9" s="54"/>
      <c r="DL9" s="54"/>
    </row>
    <row r="10" spans="1:116">
      <c r="A10" s="51" t="s">
        <v>120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54" t="s">
        <v>117</v>
      </c>
      <c r="U10" s="54"/>
      <c r="V10" s="54"/>
      <c r="W10" s="54"/>
      <c r="X10" s="54"/>
      <c r="Y10" s="55" t="s">
        <v>72</v>
      </c>
      <c r="Z10" s="74"/>
      <c r="AA10" s="74"/>
      <c r="AB10" s="74"/>
      <c r="AC10" s="74"/>
      <c r="AD10" s="74"/>
      <c r="AE10" s="74"/>
      <c r="AF10" s="74"/>
      <c r="AG10" s="74"/>
      <c r="AH10" s="75"/>
      <c r="AI10" s="49">
        <v>0</v>
      </c>
      <c r="AJ10" s="49"/>
      <c r="AK10" s="49"/>
      <c r="AL10" s="49"/>
      <c r="AM10" s="49"/>
      <c r="AN10" s="49"/>
      <c r="AO10" s="49"/>
      <c r="AP10" s="49"/>
      <c r="AQ10" s="54">
        <v>2</v>
      </c>
      <c r="AR10" s="54"/>
      <c r="AS10" s="54"/>
      <c r="AT10" s="54"/>
      <c r="AU10" s="54"/>
      <c r="AV10" s="54"/>
      <c r="AW10" s="54"/>
      <c r="AX10" s="54"/>
      <c r="AY10" s="54">
        <f>AQ10</f>
        <v>2</v>
      </c>
      <c r="AZ10" s="54"/>
      <c r="BA10" s="54"/>
      <c r="BB10" s="54"/>
      <c r="BC10" s="54"/>
      <c r="BD10" s="54"/>
      <c r="BE10" s="54"/>
      <c r="BF10" s="54"/>
      <c r="BG10" s="51" t="s">
        <v>120</v>
      </c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3"/>
      <c r="BZ10" s="54" t="s">
        <v>117</v>
      </c>
      <c r="CA10" s="54"/>
      <c r="CB10" s="54"/>
      <c r="CC10" s="54"/>
      <c r="CD10" s="54"/>
      <c r="CE10" s="55" t="s">
        <v>72</v>
      </c>
      <c r="CF10" s="74"/>
      <c r="CG10" s="74"/>
      <c r="CH10" s="74"/>
      <c r="CI10" s="74"/>
      <c r="CJ10" s="74"/>
      <c r="CK10" s="74"/>
      <c r="CL10" s="74"/>
      <c r="CM10" s="74"/>
      <c r="CN10" s="75"/>
      <c r="CO10" s="49">
        <v>0</v>
      </c>
      <c r="CP10" s="49"/>
      <c r="CQ10" s="49"/>
      <c r="CR10" s="49"/>
      <c r="CS10" s="49"/>
      <c r="CT10" s="49"/>
      <c r="CU10" s="49"/>
      <c r="CV10" s="49"/>
      <c r="CW10" s="54">
        <v>2</v>
      </c>
      <c r="CX10" s="54"/>
      <c r="CY10" s="54"/>
      <c r="CZ10" s="54"/>
      <c r="DA10" s="54"/>
      <c r="DB10" s="54"/>
      <c r="DC10" s="54"/>
      <c r="DD10" s="54"/>
      <c r="DE10" s="54">
        <f>CW10</f>
        <v>2</v>
      </c>
      <c r="DF10" s="54"/>
      <c r="DG10" s="54"/>
      <c r="DH10" s="54"/>
      <c r="DI10" s="54"/>
      <c r="DJ10" s="54"/>
      <c r="DK10" s="54"/>
      <c r="DL10" s="54"/>
    </row>
    <row r="11" spans="1:116">
      <c r="A11" s="51" t="s">
        <v>129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  <c r="T11" s="54" t="s">
        <v>117</v>
      </c>
      <c r="U11" s="54"/>
      <c r="V11" s="54"/>
      <c r="W11" s="54"/>
      <c r="X11" s="54"/>
      <c r="Y11" s="55" t="s">
        <v>72</v>
      </c>
      <c r="Z11" s="74"/>
      <c r="AA11" s="74"/>
      <c r="AB11" s="74"/>
      <c r="AC11" s="74"/>
      <c r="AD11" s="74"/>
      <c r="AE11" s="74"/>
      <c r="AF11" s="74"/>
      <c r="AG11" s="74"/>
      <c r="AH11" s="75"/>
      <c r="AI11" s="49">
        <v>0</v>
      </c>
      <c r="AJ11" s="49"/>
      <c r="AK11" s="49"/>
      <c r="AL11" s="49"/>
      <c r="AM11" s="49"/>
      <c r="AN11" s="49"/>
      <c r="AO11" s="49"/>
      <c r="AP11" s="49"/>
      <c r="AQ11" s="54">
        <v>1</v>
      </c>
      <c r="AR11" s="54"/>
      <c r="AS11" s="54"/>
      <c r="AT11" s="54"/>
      <c r="AU11" s="54"/>
      <c r="AV11" s="54"/>
      <c r="AW11" s="54"/>
      <c r="AX11" s="54"/>
      <c r="AY11" s="54">
        <f>AQ11</f>
        <v>1</v>
      </c>
      <c r="AZ11" s="54"/>
      <c r="BA11" s="54"/>
      <c r="BB11" s="54"/>
      <c r="BC11" s="54"/>
      <c r="BD11" s="54"/>
      <c r="BE11" s="54"/>
      <c r="BF11" s="54"/>
      <c r="BG11" s="51" t="s">
        <v>129</v>
      </c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3"/>
      <c r="BZ11" s="54" t="s">
        <v>117</v>
      </c>
      <c r="CA11" s="54"/>
      <c r="CB11" s="54"/>
      <c r="CC11" s="54"/>
      <c r="CD11" s="54"/>
      <c r="CE11" s="55" t="s">
        <v>72</v>
      </c>
      <c r="CF11" s="74"/>
      <c r="CG11" s="74"/>
      <c r="CH11" s="74"/>
      <c r="CI11" s="74"/>
      <c r="CJ11" s="74"/>
      <c r="CK11" s="74"/>
      <c r="CL11" s="74"/>
      <c r="CM11" s="74"/>
      <c r="CN11" s="75"/>
      <c r="CO11" s="49">
        <v>0</v>
      </c>
      <c r="CP11" s="49"/>
      <c r="CQ11" s="49"/>
      <c r="CR11" s="49"/>
      <c r="CS11" s="49"/>
      <c r="CT11" s="49"/>
      <c r="CU11" s="49"/>
      <c r="CV11" s="49"/>
      <c r="CW11" s="54">
        <v>1</v>
      </c>
      <c r="CX11" s="54"/>
      <c r="CY11" s="54"/>
      <c r="CZ11" s="54"/>
      <c r="DA11" s="54"/>
      <c r="DB11" s="54"/>
      <c r="DC11" s="54"/>
      <c r="DD11" s="54"/>
      <c r="DE11" s="54">
        <f>CW11</f>
        <v>1</v>
      </c>
      <c r="DF11" s="54"/>
      <c r="DG11" s="54"/>
      <c r="DH11" s="54"/>
      <c r="DI11" s="54"/>
      <c r="DJ11" s="54"/>
      <c r="DK11" s="54"/>
      <c r="DL11" s="54"/>
    </row>
    <row r="12" spans="1:116">
      <c r="A12" s="59" t="s">
        <v>71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62"/>
      <c r="U12" s="62"/>
      <c r="V12" s="62"/>
      <c r="W12" s="62"/>
      <c r="X12" s="62"/>
      <c r="Y12" s="59"/>
      <c r="Z12" s="60"/>
      <c r="AA12" s="60"/>
      <c r="AB12" s="60"/>
      <c r="AC12" s="60"/>
      <c r="AD12" s="60"/>
      <c r="AE12" s="60"/>
      <c r="AF12" s="60"/>
      <c r="AG12" s="60"/>
      <c r="AH12" s="61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59" t="s">
        <v>71</v>
      </c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1"/>
      <c r="BZ12" s="62"/>
      <c r="CA12" s="62"/>
      <c r="CB12" s="62"/>
      <c r="CC12" s="62"/>
      <c r="CD12" s="62"/>
      <c r="CE12" s="59"/>
      <c r="CF12" s="60"/>
      <c r="CG12" s="60"/>
      <c r="CH12" s="60"/>
      <c r="CI12" s="60"/>
      <c r="CJ12" s="60"/>
      <c r="CK12" s="60"/>
      <c r="CL12" s="60"/>
      <c r="CM12" s="60"/>
      <c r="CN12" s="61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</row>
    <row r="13" spans="1:116">
      <c r="A13" s="51" t="s">
        <v>116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54" t="s">
        <v>69</v>
      </c>
      <c r="U13" s="54"/>
      <c r="V13" s="54"/>
      <c r="W13" s="54"/>
      <c r="X13" s="54"/>
      <c r="Y13" s="55" t="s">
        <v>72</v>
      </c>
      <c r="Z13" s="56"/>
      <c r="AA13" s="56"/>
      <c r="AB13" s="56"/>
      <c r="AC13" s="56"/>
      <c r="AD13" s="56"/>
      <c r="AE13" s="56"/>
      <c r="AF13" s="56"/>
      <c r="AG13" s="56"/>
      <c r="AH13" s="57"/>
      <c r="AI13" s="49">
        <v>0</v>
      </c>
      <c r="AJ13" s="49"/>
      <c r="AK13" s="49"/>
      <c r="AL13" s="49"/>
      <c r="AM13" s="49"/>
      <c r="AN13" s="49"/>
      <c r="AO13" s="49"/>
      <c r="AP13" s="49"/>
      <c r="AQ13" s="49">
        <v>1000000</v>
      </c>
      <c r="AR13" s="49"/>
      <c r="AS13" s="49"/>
      <c r="AT13" s="49"/>
      <c r="AU13" s="49"/>
      <c r="AV13" s="49"/>
      <c r="AW13" s="49"/>
      <c r="AX13" s="49"/>
      <c r="AY13" s="49">
        <v>1000000</v>
      </c>
      <c r="AZ13" s="49"/>
      <c r="BA13" s="49"/>
      <c r="BB13" s="49"/>
      <c r="BC13" s="49"/>
      <c r="BD13" s="49"/>
      <c r="BE13" s="49"/>
      <c r="BF13" s="49"/>
      <c r="BG13" s="51" t="s">
        <v>116</v>
      </c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3"/>
      <c r="BZ13" s="54" t="s">
        <v>69</v>
      </c>
      <c r="CA13" s="54"/>
      <c r="CB13" s="54"/>
      <c r="CC13" s="54"/>
      <c r="CD13" s="54"/>
      <c r="CE13" s="55" t="s">
        <v>72</v>
      </c>
      <c r="CF13" s="56"/>
      <c r="CG13" s="56"/>
      <c r="CH13" s="56"/>
      <c r="CI13" s="56"/>
      <c r="CJ13" s="56"/>
      <c r="CK13" s="56"/>
      <c r="CL13" s="56"/>
      <c r="CM13" s="56"/>
      <c r="CN13" s="57"/>
      <c r="CO13" s="49">
        <v>0</v>
      </c>
      <c r="CP13" s="49"/>
      <c r="CQ13" s="49"/>
      <c r="CR13" s="49"/>
      <c r="CS13" s="49"/>
      <c r="CT13" s="49"/>
      <c r="CU13" s="49"/>
      <c r="CV13" s="49"/>
      <c r="CW13" s="49">
        <v>928009</v>
      </c>
      <c r="CX13" s="49"/>
      <c r="CY13" s="49"/>
      <c r="CZ13" s="49"/>
      <c r="DA13" s="49"/>
      <c r="DB13" s="49"/>
      <c r="DC13" s="49"/>
      <c r="DD13" s="49"/>
      <c r="DE13" s="49">
        <v>928009</v>
      </c>
      <c r="DF13" s="49"/>
      <c r="DG13" s="49"/>
      <c r="DH13" s="49"/>
      <c r="DI13" s="49"/>
      <c r="DJ13" s="49"/>
      <c r="DK13" s="49"/>
      <c r="DL13" s="49"/>
    </row>
    <row r="14" spans="1:116">
      <c r="A14" s="51" t="s">
        <v>121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54" t="s">
        <v>69</v>
      </c>
      <c r="U14" s="54"/>
      <c r="V14" s="54"/>
      <c r="W14" s="54"/>
      <c r="X14" s="54"/>
      <c r="Y14" s="55" t="s">
        <v>72</v>
      </c>
      <c r="Z14" s="56"/>
      <c r="AA14" s="56"/>
      <c r="AB14" s="56"/>
      <c r="AC14" s="56"/>
      <c r="AD14" s="56"/>
      <c r="AE14" s="56"/>
      <c r="AF14" s="56"/>
      <c r="AG14" s="56"/>
      <c r="AH14" s="57"/>
      <c r="AI14" s="49">
        <v>0</v>
      </c>
      <c r="AJ14" s="49"/>
      <c r="AK14" s="49"/>
      <c r="AL14" s="49"/>
      <c r="AM14" s="49"/>
      <c r="AN14" s="49"/>
      <c r="AO14" s="49"/>
      <c r="AP14" s="49"/>
      <c r="AQ14" s="49">
        <v>50000</v>
      </c>
      <c r="AR14" s="49"/>
      <c r="AS14" s="49"/>
      <c r="AT14" s="49"/>
      <c r="AU14" s="49"/>
      <c r="AV14" s="49"/>
      <c r="AW14" s="49"/>
      <c r="AX14" s="49"/>
      <c r="AY14" s="49">
        <f>AQ14</f>
        <v>50000</v>
      </c>
      <c r="AZ14" s="49"/>
      <c r="BA14" s="49"/>
      <c r="BB14" s="49"/>
      <c r="BC14" s="49"/>
      <c r="BD14" s="49"/>
      <c r="BE14" s="49"/>
      <c r="BF14" s="49"/>
      <c r="BG14" s="51" t="s">
        <v>121</v>
      </c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3"/>
      <c r="BZ14" s="54" t="s">
        <v>69</v>
      </c>
      <c r="CA14" s="54"/>
      <c r="CB14" s="54"/>
      <c r="CC14" s="54"/>
      <c r="CD14" s="54"/>
      <c r="CE14" s="55" t="s">
        <v>72</v>
      </c>
      <c r="CF14" s="56"/>
      <c r="CG14" s="56"/>
      <c r="CH14" s="56"/>
      <c r="CI14" s="56"/>
      <c r="CJ14" s="56"/>
      <c r="CK14" s="56"/>
      <c r="CL14" s="56"/>
      <c r="CM14" s="56"/>
      <c r="CN14" s="57"/>
      <c r="CO14" s="49">
        <v>0</v>
      </c>
      <c r="CP14" s="49"/>
      <c r="CQ14" s="49"/>
      <c r="CR14" s="49"/>
      <c r="CS14" s="49"/>
      <c r="CT14" s="49"/>
      <c r="CU14" s="49"/>
      <c r="CV14" s="49"/>
      <c r="CW14" s="49">
        <f>CW6/2</f>
        <v>48600</v>
      </c>
      <c r="CX14" s="49"/>
      <c r="CY14" s="49"/>
      <c r="CZ14" s="49"/>
      <c r="DA14" s="49"/>
      <c r="DB14" s="49"/>
      <c r="DC14" s="49"/>
      <c r="DD14" s="49"/>
      <c r="DE14" s="49">
        <f>CW14</f>
        <v>48600</v>
      </c>
      <c r="DF14" s="49"/>
      <c r="DG14" s="49"/>
      <c r="DH14" s="49"/>
      <c r="DI14" s="49"/>
      <c r="DJ14" s="49"/>
      <c r="DK14" s="49"/>
      <c r="DL14" s="49"/>
    </row>
    <row r="15" spans="1:116">
      <c r="A15" s="51" t="s">
        <v>124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54" t="s">
        <v>69</v>
      </c>
      <c r="U15" s="54"/>
      <c r="V15" s="54"/>
      <c r="W15" s="54"/>
      <c r="X15" s="54"/>
      <c r="Y15" s="55" t="s">
        <v>72</v>
      </c>
      <c r="Z15" s="56"/>
      <c r="AA15" s="56"/>
      <c r="AB15" s="56"/>
      <c r="AC15" s="56"/>
      <c r="AD15" s="56"/>
      <c r="AE15" s="56"/>
      <c r="AF15" s="56"/>
      <c r="AG15" s="56"/>
      <c r="AH15" s="57"/>
      <c r="AI15" s="49">
        <v>0</v>
      </c>
      <c r="AJ15" s="49"/>
      <c r="AK15" s="49"/>
      <c r="AL15" s="49"/>
      <c r="AM15" s="49"/>
      <c r="AN15" s="49"/>
      <c r="AO15" s="49"/>
      <c r="AP15" s="49"/>
      <c r="AQ15" s="49">
        <f>AQ7/AQ11</f>
        <v>6500000</v>
      </c>
      <c r="AR15" s="49"/>
      <c r="AS15" s="49"/>
      <c r="AT15" s="49"/>
      <c r="AU15" s="49"/>
      <c r="AV15" s="49"/>
      <c r="AW15" s="49"/>
      <c r="AX15" s="49"/>
      <c r="AY15" s="49">
        <f>AQ15</f>
        <v>6500000</v>
      </c>
      <c r="AZ15" s="49"/>
      <c r="BA15" s="49"/>
      <c r="BB15" s="49"/>
      <c r="BC15" s="49"/>
      <c r="BD15" s="49"/>
      <c r="BE15" s="49"/>
      <c r="BF15" s="49"/>
      <c r="BG15" s="51" t="s">
        <v>124</v>
      </c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3"/>
      <c r="BZ15" s="54" t="s">
        <v>69</v>
      </c>
      <c r="CA15" s="54"/>
      <c r="CB15" s="54"/>
      <c r="CC15" s="54"/>
      <c r="CD15" s="54"/>
      <c r="CE15" s="55" t="s">
        <v>72</v>
      </c>
      <c r="CF15" s="56"/>
      <c r="CG15" s="56"/>
      <c r="CH15" s="56"/>
      <c r="CI15" s="56"/>
      <c r="CJ15" s="56"/>
      <c r="CK15" s="56"/>
      <c r="CL15" s="56"/>
      <c r="CM15" s="56"/>
      <c r="CN15" s="57"/>
      <c r="CO15" s="49">
        <v>0</v>
      </c>
      <c r="CP15" s="49"/>
      <c r="CQ15" s="49"/>
      <c r="CR15" s="49"/>
      <c r="CS15" s="49"/>
      <c r="CT15" s="49"/>
      <c r="CU15" s="49"/>
      <c r="CV15" s="49"/>
      <c r="CW15" s="49">
        <f>CW7/CW11</f>
        <v>73346</v>
      </c>
      <c r="CX15" s="49"/>
      <c r="CY15" s="49"/>
      <c r="CZ15" s="49"/>
      <c r="DA15" s="49"/>
      <c r="DB15" s="49"/>
      <c r="DC15" s="49"/>
      <c r="DD15" s="49"/>
      <c r="DE15" s="49">
        <f>CW15</f>
        <v>73346</v>
      </c>
      <c r="DF15" s="49"/>
      <c r="DG15" s="49"/>
      <c r="DH15" s="49"/>
      <c r="DI15" s="49"/>
      <c r="DJ15" s="49"/>
      <c r="DK15" s="49"/>
      <c r="DL15" s="49"/>
    </row>
    <row r="16" spans="1:116">
      <c r="A16" s="59" t="s">
        <v>73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2"/>
      <c r="U16" s="62"/>
      <c r="V16" s="62"/>
      <c r="W16" s="62"/>
      <c r="X16" s="62"/>
      <c r="Y16" s="59"/>
      <c r="Z16" s="60"/>
      <c r="AA16" s="60"/>
      <c r="AB16" s="60"/>
      <c r="AC16" s="60"/>
      <c r="AD16" s="60"/>
      <c r="AE16" s="60"/>
      <c r="AF16" s="60"/>
      <c r="AG16" s="60"/>
      <c r="AH16" s="61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59" t="s">
        <v>73</v>
      </c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1"/>
      <c r="BZ16" s="62"/>
      <c r="CA16" s="62"/>
      <c r="CB16" s="62"/>
      <c r="CC16" s="62"/>
      <c r="CD16" s="62"/>
      <c r="CE16" s="59"/>
      <c r="CF16" s="60"/>
      <c r="CG16" s="60"/>
      <c r="CH16" s="60"/>
      <c r="CI16" s="60"/>
      <c r="CJ16" s="60"/>
      <c r="CK16" s="60"/>
      <c r="CL16" s="60"/>
      <c r="CM16" s="60"/>
      <c r="CN16" s="61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</row>
    <row r="17" spans="1:116">
      <c r="A17" s="51" t="s">
        <v>74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54" t="s">
        <v>75</v>
      </c>
      <c r="U17" s="54"/>
      <c r="V17" s="54"/>
      <c r="W17" s="54"/>
      <c r="X17" s="54"/>
      <c r="Y17" s="55" t="s">
        <v>76</v>
      </c>
      <c r="Z17" s="56"/>
      <c r="AA17" s="56"/>
      <c r="AB17" s="56"/>
      <c r="AC17" s="56"/>
      <c r="AD17" s="56"/>
      <c r="AE17" s="56"/>
      <c r="AF17" s="56"/>
      <c r="AG17" s="56"/>
      <c r="AH17" s="57"/>
      <c r="AI17" s="49">
        <v>0</v>
      </c>
      <c r="AJ17" s="49"/>
      <c r="AK17" s="49"/>
      <c r="AL17" s="49"/>
      <c r="AM17" s="49"/>
      <c r="AN17" s="49"/>
      <c r="AO17" s="49"/>
      <c r="AP17" s="49"/>
      <c r="AQ17" s="49">
        <f>7600000/1916595.82*100</f>
        <v>396.53639649490623</v>
      </c>
      <c r="AR17" s="49"/>
      <c r="AS17" s="49"/>
      <c r="AT17" s="49"/>
      <c r="AU17" s="49"/>
      <c r="AV17" s="49"/>
      <c r="AW17" s="49"/>
      <c r="AX17" s="49"/>
      <c r="AY17" s="49">
        <f>AQ17</f>
        <v>396.53639649490623</v>
      </c>
      <c r="AZ17" s="49"/>
      <c r="BA17" s="49"/>
      <c r="BB17" s="49"/>
      <c r="BC17" s="49"/>
      <c r="BD17" s="49"/>
      <c r="BE17" s="49"/>
      <c r="BF17" s="49"/>
      <c r="BG17" s="51" t="s">
        <v>74</v>
      </c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3"/>
      <c r="BZ17" s="54" t="s">
        <v>75</v>
      </c>
      <c r="CA17" s="54"/>
      <c r="CB17" s="54"/>
      <c r="CC17" s="54"/>
      <c r="CD17" s="54"/>
      <c r="CE17" s="55" t="s">
        <v>76</v>
      </c>
      <c r="CF17" s="56"/>
      <c r="CG17" s="56"/>
      <c r="CH17" s="56"/>
      <c r="CI17" s="56"/>
      <c r="CJ17" s="56"/>
      <c r="CK17" s="56"/>
      <c r="CL17" s="56"/>
      <c r="CM17" s="56"/>
      <c r="CN17" s="57"/>
      <c r="CO17" s="49">
        <v>0</v>
      </c>
      <c r="CP17" s="49"/>
      <c r="CQ17" s="49"/>
      <c r="CR17" s="49"/>
      <c r="CS17" s="49"/>
      <c r="CT17" s="49"/>
      <c r="CU17" s="49"/>
      <c r="CV17" s="49"/>
      <c r="CW17" s="49">
        <f>CW4/1916595.82*100</f>
        <v>57.3180317172976</v>
      </c>
      <c r="CX17" s="49"/>
      <c r="CY17" s="49"/>
      <c r="CZ17" s="49"/>
      <c r="DA17" s="49"/>
      <c r="DB17" s="49"/>
      <c r="DC17" s="49"/>
      <c r="DD17" s="49"/>
      <c r="DE17" s="49">
        <f>CW17</f>
        <v>57.3180317172976</v>
      </c>
      <c r="DF17" s="49"/>
      <c r="DG17" s="49"/>
      <c r="DH17" s="49"/>
      <c r="DI17" s="49"/>
      <c r="DJ17" s="49"/>
      <c r="DK17" s="49"/>
      <c r="DL17" s="49"/>
    </row>
    <row r="18" spans="1:116">
      <c r="A18" s="71" t="s">
        <v>126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62"/>
      <c r="U18" s="62"/>
      <c r="V18" s="62"/>
      <c r="W18" s="62"/>
      <c r="X18" s="62"/>
      <c r="Y18" s="76"/>
      <c r="Z18" s="76"/>
      <c r="AA18" s="76"/>
      <c r="AB18" s="76"/>
      <c r="AC18" s="76"/>
      <c r="AD18" s="76"/>
      <c r="AE18" s="76"/>
      <c r="AF18" s="76"/>
      <c r="AG18" s="76"/>
      <c r="AH18" s="71"/>
      <c r="AI18" s="63"/>
      <c r="AJ18" s="63"/>
      <c r="AK18" s="63"/>
      <c r="AL18" s="63"/>
      <c r="AM18" s="63"/>
      <c r="AN18" s="63"/>
      <c r="AO18" s="63"/>
      <c r="AP18" s="63"/>
      <c r="AQ18" s="63">
        <f>AQ20</f>
        <v>3000000</v>
      </c>
      <c r="AR18" s="63"/>
      <c r="AS18" s="63"/>
      <c r="AT18" s="63"/>
      <c r="AU18" s="63"/>
      <c r="AV18" s="63"/>
      <c r="AW18" s="63"/>
      <c r="AX18" s="63"/>
      <c r="AY18" s="63">
        <f>AY20</f>
        <v>3000000</v>
      </c>
      <c r="AZ18" s="63"/>
      <c r="BA18" s="63"/>
      <c r="BB18" s="63"/>
      <c r="BC18" s="63"/>
      <c r="BD18" s="63"/>
      <c r="BE18" s="63"/>
      <c r="BF18" s="63"/>
      <c r="BG18" s="71" t="s">
        <v>126</v>
      </c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3"/>
      <c r="BZ18" s="62"/>
      <c r="CA18" s="62"/>
      <c r="CB18" s="62"/>
      <c r="CC18" s="62"/>
      <c r="CD18" s="62"/>
      <c r="CE18" s="76"/>
      <c r="CF18" s="76"/>
      <c r="CG18" s="76"/>
      <c r="CH18" s="76"/>
      <c r="CI18" s="76"/>
      <c r="CJ18" s="76"/>
      <c r="CK18" s="76"/>
      <c r="CL18" s="76"/>
      <c r="CM18" s="76"/>
      <c r="CN18" s="71"/>
      <c r="CO18" s="63"/>
      <c r="CP18" s="63"/>
      <c r="CQ18" s="63"/>
      <c r="CR18" s="63"/>
      <c r="CS18" s="63"/>
      <c r="CT18" s="63"/>
      <c r="CU18" s="63"/>
      <c r="CV18" s="63"/>
      <c r="CW18" s="63">
        <f>CW20</f>
        <v>2726999.9999999995</v>
      </c>
      <c r="CX18" s="63"/>
      <c r="CY18" s="63"/>
      <c r="CZ18" s="63"/>
      <c r="DA18" s="63"/>
      <c r="DB18" s="63"/>
      <c r="DC18" s="63"/>
      <c r="DD18" s="63"/>
      <c r="DE18" s="63">
        <f>DE20</f>
        <v>2726999.9999999995</v>
      </c>
      <c r="DF18" s="63"/>
      <c r="DG18" s="63"/>
      <c r="DH18" s="63"/>
      <c r="DI18" s="63"/>
      <c r="DJ18" s="63"/>
      <c r="DK18" s="63"/>
      <c r="DL18" s="63"/>
    </row>
    <row r="19" spans="1:116">
      <c r="A19" s="68" t="s">
        <v>66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  <c r="T19" s="62"/>
      <c r="U19" s="62"/>
      <c r="V19" s="62"/>
      <c r="W19" s="62"/>
      <c r="X19" s="62"/>
      <c r="Y19" s="76"/>
      <c r="Z19" s="76"/>
      <c r="AA19" s="76"/>
      <c r="AB19" s="76"/>
      <c r="AC19" s="76"/>
      <c r="AD19" s="76"/>
      <c r="AE19" s="76"/>
      <c r="AF19" s="76"/>
      <c r="AG19" s="76"/>
      <c r="AH19" s="71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8" t="s">
        <v>66</v>
      </c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70"/>
      <c r="BZ19" s="62"/>
      <c r="CA19" s="62"/>
      <c r="CB19" s="62"/>
      <c r="CC19" s="62"/>
      <c r="CD19" s="62"/>
      <c r="CE19" s="76"/>
      <c r="CF19" s="76"/>
      <c r="CG19" s="76"/>
      <c r="CH19" s="76"/>
      <c r="CI19" s="76"/>
      <c r="CJ19" s="76"/>
      <c r="CK19" s="76"/>
      <c r="CL19" s="76"/>
      <c r="CM19" s="76"/>
      <c r="CN19" s="71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</row>
    <row r="20" spans="1:116">
      <c r="A20" s="51" t="s">
        <v>127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3"/>
      <c r="T20" s="54" t="s">
        <v>69</v>
      </c>
      <c r="U20" s="54"/>
      <c r="V20" s="54"/>
      <c r="W20" s="54"/>
      <c r="X20" s="54"/>
      <c r="Y20" s="55" t="s">
        <v>128</v>
      </c>
      <c r="Z20" s="56"/>
      <c r="AA20" s="56"/>
      <c r="AB20" s="56"/>
      <c r="AC20" s="56"/>
      <c r="AD20" s="56"/>
      <c r="AE20" s="56"/>
      <c r="AF20" s="56"/>
      <c r="AG20" s="56"/>
      <c r="AH20" s="57"/>
      <c r="AI20" s="49">
        <v>0</v>
      </c>
      <c r="AJ20" s="49"/>
      <c r="AK20" s="49"/>
      <c r="AL20" s="49"/>
      <c r="AM20" s="49"/>
      <c r="AN20" s="49"/>
      <c r="AO20" s="49"/>
      <c r="AP20" s="49"/>
      <c r="AQ20" s="49">
        <v>3000000</v>
      </c>
      <c r="AR20" s="49"/>
      <c r="AS20" s="49"/>
      <c r="AT20" s="49"/>
      <c r="AU20" s="49"/>
      <c r="AV20" s="49"/>
      <c r="AW20" s="49"/>
      <c r="AX20" s="49"/>
      <c r="AY20" s="49">
        <f>AQ20</f>
        <v>3000000</v>
      </c>
      <c r="AZ20" s="49"/>
      <c r="BA20" s="49"/>
      <c r="BB20" s="49"/>
      <c r="BC20" s="49"/>
      <c r="BD20" s="49"/>
      <c r="BE20" s="49"/>
      <c r="BF20" s="49"/>
      <c r="BG20" s="51" t="s">
        <v>127</v>
      </c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3"/>
      <c r="BZ20" s="54" t="s">
        <v>69</v>
      </c>
      <c r="CA20" s="54"/>
      <c r="CB20" s="54"/>
      <c r="CC20" s="54"/>
      <c r="CD20" s="54"/>
      <c r="CE20" s="55" t="s">
        <v>164</v>
      </c>
      <c r="CF20" s="56"/>
      <c r="CG20" s="56"/>
      <c r="CH20" s="56"/>
      <c r="CI20" s="56"/>
      <c r="CJ20" s="56"/>
      <c r="CK20" s="56"/>
      <c r="CL20" s="56"/>
      <c r="CM20" s="56"/>
      <c r="CN20" s="57"/>
      <c r="CO20" s="49">
        <v>0</v>
      </c>
      <c r="CP20" s="49"/>
      <c r="CQ20" s="49"/>
      <c r="CR20" s="49"/>
      <c r="CS20" s="49"/>
      <c r="CT20" s="49"/>
      <c r="CU20" s="49"/>
      <c r="CV20" s="49"/>
      <c r="CW20" s="49">
        <f>SUM(CW21:DD31)</f>
        <v>2726999.9999999995</v>
      </c>
      <c r="CX20" s="49"/>
      <c r="CY20" s="49"/>
      <c r="CZ20" s="49"/>
      <c r="DA20" s="49"/>
      <c r="DB20" s="49"/>
      <c r="DC20" s="49"/>
      <c r="DD20" s="49"/>
      <c r="DE20" s="49">
        <f>CW20</f>
        <v>2726999.9999999995</v>
      </c>
      <c r="DF20" s="49"/>
      <c r="DG20" s="49"/>
      <c r="DH20" s="49"/>
      <c r="DI20" s="49"/>
      <c r="DJ20" s="49"/>
      <c r="DK20" s="49"/>
      <c r="DL20" s="49"/>
    </row>
    <row r="21" spans="1:116">
      <c r="A21" s="51" t="s">
        <v>130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3"/>
      <c r="T21" s="54" t="s">
        <v>69</v>
      </c>
      <c r="U21" s="54"/>
      <c r="V21" s="54"/>
      <c r="W21" s="54"/>
      <c r="X21" s="54"/>
      <c r="Y21" s="55" t="s">
        <v>70</v>
      </c>
      <c r="Z21" s="56"/>
      <c r="AA21" s="56"/>
      <c r="AB21" s="56"/>
      <c r="AC21" s="56"/>
      <c r="AD21" s="56"/>
      <c r="AE21" s="56"/>
      <c r="AF21" s="56"/>
      <c r="AG21" s="56"/>
      <c r="AH21" s="57"/>
      <c r="AI21" s="36"/>
      <c r="AJ21" s="34"/>
      <c r="AK21" s="34"/>
      <c r="AL21" s="34"/>
      <c r="AM21" s="34"/>
      <c r="AN21" s="34"/>
      <c r="AO21" s="34"/>
      <c r="AP21" s="35"/>
      <c r="AQ21" s="49">
        <v>544930</v>
      </c>
      <c r="AR21" s="49"/>
      <c r="AS21" s="49"/>
      <c r="AT21" s="49"/>
      <c r="AU21" s="49"/>
      <c r="AV21" s="49"/>
      <c r="AW21" s="49"/>
      <c r="AX21" s="49"/>
      <c r="AY21" s="49">
        <f>AQ21</f>
        <v>544930</v>
      </c>
      <c r="AZ21" s="49"/>
      <c r="BA21" s="49"/>
      <c r="BB21" s="49"/>
      <c r="BC21" s="49"/>
      <c r="BD21" s="49"/>
      <c r="BE21" s="49"/>
      <c r="BF21" s="49"/>
      <c r="BG21" s="51" t="s">
        <v>130</v>
      </c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3"/>
      <c r="BZ21" s="54" t="s">
        <v>69</v>
      </c>
      <c r="CA21" s="54"/>
      <c r="CB21" s="54"/>
      <c r="CC21" s="54"/>
      <c r="CD21" s="54"/>
      <c r="CE21" s="55" t="s">
        <v>70</v>
      </c>
      <c r="CF21" s="56"/>
      <c r="CG21" s="56"/>
      <c r="CH21" s="56"/>
      <c r="CI21" s="56"/>
      <c r="CJ21" s="56"/>
      <c r="CK21" s="56"/>
      <c r="CL21" s="56"/>
      <c r="CM21" s="56"/>
      <c r="CN21" s="57"/>
      <c r="CO21" s="36"/>
      <c r="CP21" s="34"/>
      <c r="CQ21" s="34"/>
      <c r="CR21" s="34"/>
      <c r="CS21" s="34"/>
      <c r="CT21" s="34"/>
      <c r="CU21" s="34"/>
      <c r="CV21" s="35"/>
      <c r="CW21" s="49">
        <v>516498</v>
      </c>
      <c r="CX21" s="49"/>
      <c r="CY21" s="49"/>
      <c r="CZ21" s="49"/>
      <c r="DA21" s="49"/>
      <c r="DB21" s="49"/>
      <c r="DC21" s="49"/>
      <c r="DD21" s="49"/>
      <c r="DE21" s="49">
        <f>CW21</f>
        <v>516498</v>
      </c>
      <c r="DF21" s="49"/>
      <c r="DG21" s="49"/>
      <c r="DH21" s="49"/>
      <c r="DI21" s="49"/>
      <c r="DJ21" s="49"/>
      <c r="DK21" s="49"/>
      <c r="DL21" s="49"/>
    </row>
    <row r="22" spans="1:116">
      <c r="A22" s="51" t="s">
        <v>131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4" t="s">
        <v>69</v>
      </c>
      <c r="U22" s="54"/>
      <c r="V22" s="54"/>
      <c r="W22" s="54"/>
      <c r="X22" s="54"/>
      <c r="Y22" s="55" t="s">
        <v>70</v>
      </c>
      <c r="Z22" s="56"/>
      <c r="AA22" s="56"/>
      <c r="AB22" s="56"/>
      <c r="AC22" s="56"/>
      <c r="AD22" s="56"/>
      <c r="AE22" s="56"/>
      <c r="AF22" s="56"/>
      <c r="AG22" s="56"/>
      <c r="AH22" s="57"/>
      <c r="AI22" s="36"/>
      <c r="AJ22" s="34"/>
      <c r="AK22" s="34"/>
      <c r="AL22" s="34"/>
      <c r="AM22" s="34"/>
      <c r="AN22" s="34"/>
      <c r="AO22" s="34"/>
      <c r="AP22" s="35"/>
      <c r="AQ22" s="49">
        <v>524225</v>
      </c>
      <c r="AR22" s="49"/>
      <c r="AS22" s="49"/>
      <c r="AT22" s="49"/>
      <c r="AU22" s="49"/>
      <c r="AV22" s="49"/>
      <c r="AW22" s="49"/>
      <c r="AX22" s="49"/>
      <c r="AY22" s="49">
        <f t="shared" ref="AY22:AY31" si="0">AQ22</f>
        <v>524225</v>
      </c>
      <c r="AZ22" s="49"/>
      <c r="BA22" s="49"/>
      <c r="BB22" s="49"/>
      <c r="BC22" s="49"/>
      <c r="BD22" s="49"/>
      <c r="BE22" s="49"/>
      <c r="BF22" s="49"/>
      <c r="BG22" s="51" t="s">
        <v>131</v>
      </c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3"/>
      <c r="BZ22" s="54" t="s">
        <v>69</v>
      </c>
      <c r="CA22" s="54"/>
      <c r="CB22" s="54"/>
      <c r="CC22" s="54"/>
      <c r="CD22" s="54"/>
      <c r="CE22" s="55" t="s">
        <v>70</v>
      </c>
      <c r="CF22" s="56"/>
      <c r="CG22" s="56"/>
      <c r="CH22" s="56"/>
      <c r="CI22" s="56"/>
      <c r="CJ22" s="56"/>
      <c r="CK22" s="56"/>
      <c r="CL22" s="56"/>
      <c r="CM22" s="56"/>
      <c r="CN22" s="57"/>
      <c r="CO22" s="36"/>
      <c r="CP22" s="34"/>
      <c r="CQ22" s="34"/>
      <c r="CR22" s="34"/>
      <c r="CS22" s="34"/>
      <c r="CT22" s="34"/>
      <c r="CU22" s="34"/>
      <c r="CV22" s="35"/>
      <c r="CW22" s="49">
        <v>456613.2</v>
      </c>
      <c r="CX22" s="49"/>
      <c r="CY22" s="49"/>
      <c r="CZ22" s="49"/>
      <c r="DA22" s="49"/>
      <c r="DB22" s="49"/>
      <c r="DC22" s="49"/>
      <c r="DD22" s="49"/>
      <c r="DE22" s="49">
        <f t="shared" ref="DE22:DE31" si="1">CW22</f>
        <v>456613.2</v>
      </c>
      <c r="DF22" s="49"/>
      <c r="DG22" s="49"/>
      <c r="DH22" s="49"/>
      <c r="DI22" s="49"/>
      <c r="DJ22" s="49"/>
      <c r="DK22" s="49"/>
      <c r="DL22" s="49"/>
    </row>
    <row r="23" spans="1:116">
      <c r="A23" s="51" t="s">
        <v>132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  <c r="T23" s="54" t="s">
        <v>69</v>
      </c>
      <c r="U23" s="54"/>
      <c r="V23" s="54"/>
      <c r="W23" s="54"/>
      <c r="X23" s="54"/>
      <c r="Y23" s="55" t="s">
        <v>70</v>
      </c>
      <c r="Z23" s="56"/>
      <c r="AA23" s="56"/>
      <c r="AB23" s="56"/>
      <c r="AC23" s="56"/>
      <c r="AD23" s="56"/>
      <c r="AE23" s="56"/>
      <c r="AF23" s="56"/>
      <c r="AG23" s="56"/>
      <c r="AH23" s="57"/>
      <c r="AI23" s="36"/>
      <c r="AJ23" s="34"/>
      <c r="AK23" s="34"/>
      <c r="AL23" s="34"/>
      <c r="AM23" s="34"/>
      <c r="AN23" s="34"/>
      <c r="AO23" s="34"/>
      <c r="AP23" s="35"/>
      <c r="AQ23" s="49">
        <v>276570</v>
      </c>
      <c r="AR23" s="49"/>
      <c r="AS23" s="49"/>
      <c r="AT23" s="49"/>
      <c r="AU23" s="49"/>
      <c r="AV23" s="49"/>
      <c r="AW23" s="49"/>
      <c r="AX23" s="49"/>
      <c r="AY23" s="49">
        <f t="shared" si="0"/>
        <v>276570</v>
      </c>
      <c r="AZ23" s="49"/>
      <c r="BA23" s="49"/>
      <c r="BB23" s="49"/>
      <c r="BC23" s="49"/>
      <c r="BD23" s="49"/>
      <c r="BE23" s="49"/>
      <c r="BF23" s="49"/>
      <c r="BG23" s="51" t="s">
        <v>132</v>
      </c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3"/>
      <c r="BZ23" s="54" t="s">
        <v>69</v>
      </c>
      <c r="CA23" s="54"/>
      <c r="CB23" s="54"/>
      <c r="CC23" s="54"/>
      <c r="CD23" s="54"/>
      <c r="CE23" s="55" t="s">
        <v>70</v>
      </c>
      <c r="CF23" s="56"/>
      <c r="CG23" s="56"/>
      <c r="CH23" s="56"/>
      <c r="CI23" s="56"/>
      <c r="CJ23" s="56"/>
      <c r="CK23" s="56"/>
      <c r="CL23" s="56"/>
      <c r="CM23" s="56"/>
      <c r="CN23" s="57"/>
      <c r="CO23" s="36"/>
      <c r="CP23" s="34"/>
      <c r="CQ23" s="34"/>
      <c r="CR23" s="34"/>
      <c r="CS23" s="34"/>
      <c r="CT23" s="34"/>
      <c r="CU23" s="34"/>
      <c r="CV23" s="35"/>
      <c r="CW23" s="49">
        <v>248292</v>
      </c>
      <c r="CX23" s="49"/>
      <c r="CY23" s="49"/>
      <c r="CZ23" s="49"/>
      <c r="DA23" s="49"/>
      <c r="DB23" s="49"/>
      <c r="DC23" s="49"/>
      <c r="DD23" s="49"/>
      <c r="DE23" s="49">
        <f t="shared" si="1"/>
        <v>248292</v>
      </c>
      <c r="DF23" s="49"/>
      <c r="DG23" s="49"/>
      <c r="DH23" s="49"/>
      <c r="DI23" s="49"/>
      <c r="DJ23" s="49"/>
      <c r="DK23" s="49"/>
      <c r="DL23" s="49"/>
    </row>
    <row r="24" spans="1:116">
      <c r="A24" s="51" t="s">
        <v>133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  <c r="T24" s="54" t="s">
        <v>69</v>
      </c>
      <c r="U24" s="54"/>
      <c r="V24" s="54"/>
      <c r="W24" s="54"/>
      <c r="X24" s="54"/>
      <c r="Y24" s="55" t="s">
        <v>70</v>
      </c>
      <c r="Z24" s="56"/>
      <c r="AA24" s="56"/>
      <c r="AB24" s="56"/>
      <c r="AC24" s="56"/>
      <c r="AD24" s="56"/>
      <c r="AE24" s="56"/>
      <c r="AF24" s="56"/>
      <c r="AG24" s="56"/>
      <c r="AH24" s="57"/>
      <c r="AI24" s="36"/>
      <c r="AJ24" s="34"/>
      <c r="AK24" s="34"/>
      <c r="AL24" s="34"/>
      <c r="AM24" s="34"/>
      <c r="AN24" s="34"/>
      <c r="AO24" s="34"/>
      <c r="AP24" s="35"/>
      <c r="AQ24" s="49">
        <v>185640</v>
      </c>
      <c r="AR24" s="49"/>
      <c r="AS24" s="49"/>
      <c r="AT24" s="49"/>
      <c r="AU24" s="49"/>
      <c r="AV24" s="49"/>
      <c r="AW24" s="49"/>
      <c r="AX24" s="49"/>
      <c r="AY24" s="49">
        <f t="shared" si="0"/>
        <v>185640</v>
      </c>
      <c r="AZ24" s="49"/>
      <c r="BA24" s="49"/>
      <c r="BB24" s="49"/>
      <c r="BC24" s="49"/>
      <c r="BD24" s="49"/>
      <c r="BE24" s="49"/>
      <c r="BF24" s="49"/>
      <c r="BG24" s="51" t="s">
        <v>133</v>
      </c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3"/>
      <c r="BZ24" s="54" t="s">
        <v>69</v>
      </c>
      <c r="CA24" s="54"/>
      <c r="CB24" s="54"/>
      <c r="CC24" s="54"/>
      <c r="CD24" s="54"/>
      <c r="CE24" s="55" t="s">
        <v>70</v>
      </c>
      <c r="CF24" s="56"/>
      <c r="CG24" s="56"/>
      <c r="CH24" s="56"/>
      <c r="CI24" s="56"/>
      <c r="CJ24" s="56"/>
      <c r="CK24" s="56"/>
      <c r="CL24" s="56"/>
      <c r="CM24" s="56"/>
      <c r="CN24" s="57"/>
      <c r="CO24" s="36"/>
      <c r="CP24" s="34"/>
      <c r="CQ24" s="34"/>
      <c r="CR24" s="34"/>
      <c r="CS24" s="34"/>
      <c r="CT24" s="34"/>
      <c r="CU24" s="34"/>
      <c r="CV24" s="35"/>
      <c r="CW24" s="49">
        <v>224367.6</v>
      </c>
      <c r="CX24" s="49"/>
      <c r="CY24" s="49"/>
      <c r="CZ24" s="49"/>
      <c r="DA24" s="49"/>
      <c r="DB24" s="49"/>
      <c r="DC24" s="49"/>
      <c r="DD24" s="49"/>
      <c r="DE24" s="49">
        <f t="shared" si="1"/>
        <v>224367.6</v>
      </c>
      <c r="DF24" s="49"/>
      <c r="DG24" s="49"/>
      <c r="DH24" s="49"/>
      <c r="DI24" s="49"/>
      <c r="DJ24" s="49"/>
      <c r="DK24" s="49"/>
      <c r="DL24" s="49"/>
    </row>
    <row r="25" spans="1:116">
      <c r="A25" s="51" t="s">
        <v>134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 t="s">
        <v>69</v>
      </c>
      <c r="U25" s="54"/>
      <c r="V25" s="54"/>
      <c r="W25" s="54"/>
      <c r="X25" s="54"/>
      <c r="Y25" s="55" t="s">
        <v>70</v>
      </c>
      <c r="Z25" s="56"/>
      <c r="AA25" s="56"/>
      <c r="AB25" s="56"/>
      <c r="AC25" s="56"/>
      <c r="AD25" s="56"/>
      <c r="AE25" s="56"/>
      <c r="AF25" s="56"/>
      <c r="AG25" s="56"/>
      <c r="AH25" s="57"/>
      <c r="AI25" s="36"/>
      <c r="AJ25" s="34"/>
      <c r="AK25" s="34"/>
      <c r="AL25" s="34"/>
      <c r="AM25" s="34"/>
      <c r="AN25" s="34"/>
      <c r="AO25" s="34"/>
      <c r="AP25" s="35"/>
      <c r="AQ25" s="49">
        <v>133350</v>
      </c>
      <c r="AR25" s="49"/>
      <c r="AS25" s="49"/>
      <c r="AT25" s="49"/>
      <c r="AU25" s="49"/>
      <c r="AV25" s="49"/>
      <c r="AW25" s="49"/>
      <c r="AX25" s="49"/>
      <c r="AY25" s="49">
        <f t="shared" si="0"/>
        <v>133350</v>
      </c>
      <c r="AZ25" s="49"/>
      <c r="BA25" s="49"/>
      <c r="BB25" s="49"/>
      <c r="BC25" s="49"/>
      <c r="BD25" s="49"/>
      <c r="BE25" s="49"/>
      <c r="BF25" s="49"/>
      <c r="BG25" s="51" t="s">
        <v>134</v>
      </c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3"/>
      <c r="BZ25" s="54" t="s">
        <v>69</v>
      </c>
      <c r="CA25" s="54"/>
      <c r="CB25" s="54"/>
      <c r="CC25" s="54"/>
      <c r="CD25" s="54"/>
      <c r="CE25" s="55" t="s">
        <v>70</v>
      </c>
      <c r="CF25" s="56"/>
      <c r="CG25" s="56"/>
      <c r="CH25" s="56"/>
      <c r="CI25" s="56"/>
      <c r="CJ25" s="56"/>
      <c r="CK25" s="56"/>
      <c r="CL25" s="56"/>
      <c r="CM25" s="56"/>
      <c r="CN25" s="57"/>
      <c r="CO25" s="36"/>
      <c r="CP25" s="34"/>
      <c r="CQ25" s="34"/>
      <c r="CR25" s="34"/>
      <c r="CS25" s="34"/>
      <c r="CT25" s="34"/>
      <c r="CU25" s="34"/>
      <c r="CV25" s="35"/>
      <c r="CW25" s="49">
        <v>119712</v>
      </c>
      <c r="CX25" s="49"/>
      <c r="CY25" s="49"/>
      <c r="CZ25" s="49"/>
      <c r="DA25" s="49"/>
      <c r="DB25" s="49"/>
      <c r="DC25" s="49"/>
      <c r="DD25" s="49"/>
      <c r="DE25" s="49">
        <f t="shared" si="1"/>
        <v>119712</v>
      </c>
      <c r="DF25" s="49"/>
      <c r="DG25" s="49"/>
      <c r="DH25" s="49"/>
      <c r="DI25" s="49"/>
      <c r="DJ25" s="49"/>
      <c r="DK25" s="49"/>
      <c r="DL25" s="49"/>
    </row>
    <row r="26" spans="1:116">
      <c r="A26" s="51" t="s">
        <v>135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4" t="s">
        <v>69</v>
      </c>
      <c r="U26" s="54"/>
      <c r="V26" s="54"/>
      <c r="W26" s="54"/>
      <c r="X26" s="54"/>
      <c r="Y26" s="55" t="s">
        <v>70</v>
      </c>
      <c r="Z26" s="56"/>
      <c r="AA26" s="56"/>
      <c r="AB26" s="56"/>
      <c r="AC26" s="56"/>
      <c r="AD26" s="56"/>
      <c r="AE26" s="56"/>
      <c r="AF26" s="56"/>
      <c r="AG26" s="56"/>
      <c r="AH26" s="57"/>
      <c r="AI26" s="36"/>
      <c r="AJ26" s="34"/>
      <c r="AK26" s="34"/>
      <c r="AL26" s="34"/>
      <c r="AM26" s="34"/>
      <c r="AN26" s="34"/>
      <c r="AO26" s="34"/>
      <c r="AP26" s="35"/>
      <c r="AQ26" s="49">
        <v>495600</v>
      </c>
      <c r="AR26" s="49"/>
      <c r="AS26" s="49"/>
      <c r="AT26" s="49"/>
      <c r="AU26" s="49"/>
      <c r="AV26" s="49"/>
      <c r="AW26" s="49"/>
      <c r="AX26" s="49"/>
      <c r="AY26" s="49">
        <f t="shared" si="0"/>
        <v>495600</v>
      </c>
      <c r="AZ26" s="49"/>
      <c r="BA26" s="49"/>
      <c r="BB26" s="49"/>
      <c r="BC26" s="49"/>
      <c r="BD26" s="49"/>
      <c r="BE26" s="49"/>
      <c r="BF26" s="49"/>
      <c r="BG26" s="51" t="s">
        <v>135</v>
      </c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3"/>
      <c r="BZ26" s="54" t="s">
        <v>69</v>
      </c>
      <c r="CA26" s="54"/>
      <c r="CB26" s="54"/>
      <c r="CC26" s="54"/>
      <c r="CD26" s="54"/>
      <c r="CE26" s="55" t="s">
        <v>70</v>
      </c>
      <c r="CF26" s="56"/>
      <c r="CG26" s="56"/>
      <c r="CH26" s="56"/>
      <c r="CI26" s="56"/>
      <c r="CJ26" s="56"/>
      <c r="CK26" s="56"/>
      <c r="CL26" s="56"/>
      <c r="CM26" s="56"/>
      <c r="CN26" s="57"/>
      <c r="CO26" s="36"/>
      <c r="CP26" s="34"/>
      <c r="CQ26" s="34"/>
      <c r="CR26" s="34"/>
      <c r="CS26" s="34"/>
      <c r="CT26" s="34"/>
      <c r="CU26" s="34"/>
      <c r="CV26" s="35"/>
      <c r="CW26" s="49">
        <v>424579.2</v>
      </c>
      <c r="CX26" s="49"/>
      <c r="CY26" s="49"/>
      <c r="CZ26" s="49"/>
      <c r="DA26" s="49"/>
      <c r="DB26" s="49"/>
      <c r="DC26" s="49"/>
      <c r="DD26" s="49"/>
      <c r="DE26" s="49">
        <f t="shared" si="1"/>
        <v>424579.2</v>
      </c>
      <c r="DF26" s="49"/>
      <c r="DG26" s="49"/>
      <c r="DH26" s="49"/>
      <c r="DI26" s="49"/>
      <c r="DJ26" s="49"/>
      <c r="DK26" s="49"/>
      <c r="DL26" s="49"/>
    </row>
    <row r="27" spans="1:116">
      <c r="A27" s="51" t="s">
        <v>136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4" t="s">
        <v>69</v>
      </c>
      <c r="U27" s="54"/>
      <c r="V27" s="54"/>
      <c r="W27" s="54"/>
      <c r="X27" s="54"/>
      <c r="Y27" s="55" t="s">
        <v>70</v>
      </c>
      <c r="Z27" s="56"/>
      <c r="AA27" s="56"/>
      <c r="AB27" s="56"/>
      <c r="AC27" s="56"/>
      <c r="AD27" s="56"/>
      <c r="AE27" s="56"/>
      <c r="AF27" s="56"/>
      <c r="AG27" s="56"/>
      <c r="AH27" s="57"/>
      <c r="AI27" s="36"/>
      <c r="AJ27" s="34"/>
      <c r="AK27" s="34"/>
      <c r="AL27" s="34"/>
      <c r="AM27" s="34"/>
      <c r="AN27" s="34"/>
      <c r="AO27" s="34"/>
      <c r="AP27" s="35"/>
      <c r="AQ27" s="49">
        <v>175560</v>
      </c>
      <c r="AR27" s="49"/>
      <c r="AS27" s="49"/>
      <c r="AT27" s="49"/>
      <c r="AU27" s="49"/>
      <c r="AV27" s="49"/>
      <c r="AW27" s="49"/>
      <c r="AX27" s="49"/>
      <c r="AY27" s="49">
        <f t="shared" si="0"/>
        <v>175560</v>
      </c>
      <c r="AZ27" s="49"/>
      <c r="BA27" s="49"/>
      <c r="BB27" s="49"/>
      <c r="BC27" s="49"/>
      <c r="BD27" s="49"/>
      <c r="BE27" s="49"/>
      <c r="BF27" s="49"/>
      <c r="BG27" s="51" t="s">
        <v>136</v>
      </c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3"/>
      <c r="BZ27" s="54" t="s">
        <v>69</v>
      </c>
      <c r="CA27" s="54"/>
      <c r="CB27" s="54"/>
      <c r="CC27" s="54"/>
      <c r="CD27" s="54"/>
      <c r="CE27" s="55" t="s">
        <v>70</v>
      </c>
      <c r="CF27" s="56"/>
      <c r="CG27" s="56"/>
      <c r="CH27" s="56"/>
      <c r="CI27" s="56"/>
      <c r="CJ27" s="56"/>
      <c r="CK27" s="56"/>
      <c r="CL27" s="56"/>
      <c r="CM27" s="56"/>
      <c r="CN27" s="57"/>
      <c r="CO27" s="36"/>
      <c r="CP27" s="34"/>
      <c r="CQ27" s="34"/>
      <c r="CR27" s="34"/>
      <c r="CS27" s="34"/>
      <c r="CT27" s="34"/>
      <c r="CU27" s="34"/>
      <c r="CV27" s="35"/>
      <c r="CW27" s="49">
        <v>142058.4</v>
      </c>
      <c r="CX27" s="49"/>
      <c r="CY27" s="49"/>
      <c r="CZ27" s="49"/>
      <c r="DA27" s="49"/>
      <c r="DB27" s="49"/>
      <c r="DC27" s="49"/>
      <c r="DD27" s="49"/>
      <c r="DE27" s="49">
        <f t="shared" si="1"/>
        <v>142058.4</v>
      </c>
      <c r="DF27" s="49"/>
      <c r="DG27" s="49"/>
      <c r="DH27" s="49"/>
      <c r="DI27" s="49"/>
      <c r="DJ27" s="49"/>
      <c r="DK27" s="49"/>
      <c r="DL27" s="49"/>
    </row>
    <row r="28" spans="1:116">
      <c r="A28" s="51" t="s">
        <v>137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3"/>
      <c r="T28" s="54" t="s">
        <v>69</v>
      </c>
      <c r="U28" s="54"/>
      <c r="V28" s="54"/>
      <c r="W28" s="54"/>
      <c r="X28" s="54"/>
      <c r="Y28" s="55" t="s">
        <v>70</v>
      </c>
      <c r="Z28" s="56"/>
      <c r="AA28" s="56"/>
      <c r="AB28" s="56"/>
      <c r="AC28" s="56"/>
      <c r="AD28" s="56"/>
      <c r="AE28" s="56"/>
      <c r="AF28" s="56"/>
      <c r="AG28" s="56"/>
      <c r="AH28" s="57"/>
      <c r="AI28" s="36"/>
      <c r="AJ28" s="34"/>
      <c r="AK28" s="34"/>
      <c r="AL28" s="34"/>
      <c r="AM28" s="34"/>
      <c r="AN28" s="34"/>
      <c r="AO28" s="34"/>
      <c r="AP28" s="35"/>
      <c r="AQ28" s="49">
        <v>92820</v>
      </c>
      <c r="AR28" s="49"/>
      <c r="AS28" s="49"/>
      <c r="AT28" s="49"/>
      <c r="AU28" s="49"/>
      <c r="AV28" s="49"/>
      <c r="AW28" s="49"/>
      <c r="AX28" s="49"/>
      <c r="AY28" s="49">
        <f t="shared" si="0"/>
        <v>92820</v>
      </c>
      <c r="AZ28" s="49"/>
      <c r="BA28" s="49"/>
      <c r="BB28" s="49"/>
      <c r="BC28" s="49"/>
      <c r="BD28" s="49"/>
      <c r="BE28" s="49"/>
      <c r="BF28" s="49"/>
      <c r="BG28" s="51" t="s">
        <v>137</v>
      </c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3"/>
      <c r="BZ28" s="54" t="s">
        <v>69</v>
      </c>
      <c r="CA28" s="54"/>
      <c r="CB28" s="54"/>
      <c r="CC28" s="54"/>
      <c r="CD28" s="54"/>
      <c r="CE28" s="55" t="s">
        <v>70</v>
      </c>
      <c r="CF28" s="56"/>
      <c r="CG28" s="56"/>
      <c r="CH28" s="56"/>
      <c r="CI28" s="56"/>
      <c r="CJ28" s="56"/>
      <c r="CK28" s="56"/>
      <c r="CL28" s="56"/>
      <c r="CM28" s="56"/>
      <c r="CN28" s="57"/>
      <c r="CO28" s="36"/>
      <c r="CP28" s="34"/>
      <c r="CQ28" s="34"/>
      <c r="CR28" s="34"/>
      <c r="CS28" s="34"/>
      <c r="CT28" s="34"/>
      <c r="CU28" s="34"/>
      <c r="CV28" s="35"/>
      <c r="CW28" s="49">
        <v>83328</v>
      </c>
      <c r="CX28" s="49"/>
      <c r="CY28" s="49"/>
      <c r="CZ28" s="49"/>
      <c r="DA28" s="49"/>
      <c r="DB28" s="49"/>
      <c r="DC28" s="49"/>
      <c r="DD28" s="49"/>
      <c r="DE28" s="49">
        <f t="shared" si="1"/>
        <v>83328</v>
      </c>
      <c r="DF28" s="49"/>
      <c r="DG28" s="49"/>
      <c r="DH28" s="49"/>
      <c r="DI28" s="49"/>
      <c r="DJ28" s="49"/>
      <c r="DK28" s="49"/>
      <c r="DL28" s="49"/>
    </row>
    <row r="29" spans="1:116">
      <c r="A29" s="51" t="s">
        <v>138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3"/>
      <c r="T29" s="54" t="s">
        <v>69</v>
      </c>
      <c r="U29" s="54"/>
      <c r="V29" s="54"/>
      <c r="W29" s="54"/>
      <c r="X29" s="54"/>
      <c r="Y29" s="55" t="s">
        <v>70</v>
      </c>
      <c r="Z29" s="56"/>
      <c r="AA29" s="56"/>
      <c r="AB29" s="56"/>
      <c r="AC29" s="56"/>
      <c r="AD29" s="56"/>
      <c r="AE29" s="56"/>
      <c r="AF29" s="56"/>
      <c r="AG29" s="56"/>
      <c r="AH29" s="57"/>
      <c r="AI29" s="36"/>
      <c r="AJ29" s="34"/>
      <c r="AK29" s="34"/>
      <c r="AL29" s="34"/>
      <c r="AM29" s="34"/>
      <c r="AN29" s="34"/>
      <c r="AO29" s="34"/>
      <c r="AP29" s="35"/>
      <c r="AQ29" s="49">
        <v>224910</v>
      </c>
      <c r="AR29" s="49"/>
      <c r="AS29" s="49"/>
      <c r="AT29" s="49"/>
      <c r="AU29" s="49"/>
      <c r="AV29" s="49"/>
      <c r="AW29" s="49"/>
      <c r="AX29" s="49"/>
      <c r="AY29" s="49">
        <f t="shared" si="0"/>
        <v>224910</v>
      </c>
      <c r="AZ29" s="49"/>
      <c r="BA29" s="49"/>
      <c r="BB29" s="49"/>
      <c r="BC29" s="49"/>
      <c r="BD29" s="49"/>
      <c r="BE29" s="49"/>
      <c r="BF29" s="49"/>
      <c r="BG29" s="51" t="s">
        <v>138</v>
      </c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3"/>
      <c r="BZ29" s="54" t="s">
        <v>69</v>
      </c>
      <c r="CA29" s="54"/>
      <c r="CB29" s="54"/>
      <c r="CC29" s="54"/>
      <c r="CD29" s="54"/>
      <c r="CE29" s="55" t="s">
        <v>70</v>
      </c>
      <c r="CF29" s="56"/>
      <c r="CG29" s="56"/>
      <c r="CH29" s="56"/>
      <c r="CI29" s="56"/>
      <c r="CJ29" s="56"/>
      <c r="CK29" s="56"/>
      <c r="CL29" s="56"/>
      <c r="CM29" s="56"/>
      <c r="CN29" s="57"/>
      <c r="CO29" s="36"/>
      <c r="CP29" s="34"/>
      <c r="CQ29" s="34"/>
      <c r="CR29" s="34"/>
      <c r="CS29" s="34"/>
      <c r="CT29" s="34"/>
      <c r="CU29" s="34"/>
      <c r="CV29" s="35"/>
      <c r="CW29" s="49">
        <v>201902.4</v>
      </c>
      <c r="CX29" s="49"/>
      <c r="CY29" s="49"/>
      <c r="CZ29" s="49"/>
      <c r="DA29" s="49"/>
      <c r="DB29" s="49"/>
      <c r="DC29" s="49"/>
      <c r="DD29" s="49"/>
      <c r="DE29" s="49">
        <f t="shared" si="1"/>
        <v>201902.4</v>
      </c>
      <c r="DF29" s="49"/>
      <c r="DG29" s="49"/>
      <c r="DH29" s="49"/>
      <c r="DI29" s="49"/>
      <c r="DJ29" s="49"/>
      <c r="DK29" s="49"/>
      <c r="DL29" s="49"/>
    </row>
    <row r="30" spans="1:116">
      <c r="A30" s="51" t="s">
        <v>139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3"/>
      <c r="T30" s="54" t="s">
        <v>69</v>
      </c>
      <c r="U30" s="54"/>
      <c r="V30" s="54"/>
      <c r="W30" s="54"/>
      <c r="X30" s="54"/>
      <c r="Y30" s="55" t="s">
        <v>70</v>
      </c>
      <c r="Z30" s="56"/>
      <c r="AA30" s="56"/>
      <c r="AB30" s="56"/>
      <c r="AC30" s="56"/>
      <c r="AD30" s="56"/>
      <c r="AE30" s="56"/>
      <c r="AF30" s="56"/>
      <c r="AG30" s="56"/>
      <c r="AH30" s="57"/>
      <c r="AI30" s="36"/>
      <c r="AJ30" s="34"/>
      <c r="AK30" s="34"/>
      <c r="AL30" s="34"/>
      <c r="AM30" s="34"/>
      <c r="AN30" s="34"/>
      <c r="AO30" s="34"/>
      <c r="AP30" s="35"/>
      <c r="AQ30" s="49">
        <v>264495</v>
      </c>
      <c r="AR30" s="49"/>
      <c r="AS30" s="49"/>
      <c r="AT30" s="49"/>
      <c r="AU30" s="49"/>
      <c r="AV30" s="49"/>
      <c r="AW30" s="49"/>
      <c r="AX30" s="49"/>
      <c r="AY30" s="49">
        <f t="shared" si="0"/>
        <v>264495</v>
      </c>
      <c r="AZ30" s="49"/>
      <c r="BA30" s="49"/>
      <c r="BB30" s="49"/>
      <c r="BC30" s="49"/>
      <c r="BD30" s="49"/>
      <c r="BE30" s="49"/>
      <c r="BF30" s="49"/>
      <c r="BG30" s="51" t="s">
        <v>139</v>
      </c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3"/>
      <c r="BZ30" s="54" t="s">
        <v>69</v>
      </c>
      <c r="CA30" s="54"/>
      <c r="CB30" s="54"/>
      <c r="CC30" s="54"/>
      <c r="CD30" s="54"/>
      <c r="CE30" s="55" t="s">
        <v>70</v>
      </c>
      <c r="CF30" s="56"/>
      <c r="CG30" s="56"/>
      <c r="CH30" s="56"/>
      <c r="CI30" s="56"/>
      <c r="CJ30" s="56"/>
      <c r="CK30" s="56"/>
      <c r="CL30" s="56"/>
      <c r="CM30" s="56"/>
      <c r="CN30" s="57"/>
      <c r="CO30" s="36"/>
      <c r="CP30" s="34"/>
      <c r="CQ30" s="34"/>
      <c r="CR30" s="34"/>
      <c r="CS30" s="34"/>
      <c r="CT30" s="34"/>
      <c r="CU30" s="34"/>
      <c r="CV30" s="35"/>
      <c r="CW30" s="49">
        <v>237454.8</v>
      </c>
      <c r="CX30" s="49"/>
      <c r="CY30" s="49"/>
      <c r="CZ30" s="49"/>
      <c r="DA30" s="49"/>
      <c r="DB30" s="49"/>
      <c r="DC30" s="49"/>
      <c r="DD30" s="49"/>
      <c r="DE30" s="49">
        <f t="shared" si="1"/>
        <v>237454.8</v>
      </c>
      <c r="DF30" s="49"/>
      <c r="DG30" s="49"/>
      <c r="DH30" s="49"/>
      <c r="DI30" s="49"/>
      <c r="DJ30" s="49"/>
      <c r="DK30" s="49"/>
      <c r="DL30" s="49"/>
    </row>
    <row r="31" spans="1:116">
      <c r="A31" s="51" t="s">
        <v>140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3"/>
      <c r="T31" s="54" t="s">
        <v>69</v>
      </c>
      <c r="U31" s="54"/>
      <c r="V31" s="54"/>
      <c r="W31" s="54"/>
      <c r="X31" s="54"/>
      <c r="Y31" s="55" t="s">
        <v>70</v>
      </c>
      <c r="Z31" s="56"/>
      <c r="AA31" s="56"/>
      <c r="AB31" s="56"/>
      <c r="AC31" s="56"/>
      <c r="AD31" s="56"/>
      <c r="AE31" s="56"/>
      <c r="AF31" s="56"/>
      <c r="AG31" s="56"/>
      <c r="AH31" s="57"/>
      <c r="AI31" s="36"/>
      <c r="AJ31" s="34"/>
      <c r="AK31" s="34"/>
      <c r="AL31" s="34"/>
      <c r="AM31" s="34"/>
      <c r="AN31" s="34"/>
      <c r="AO31" s="34"/>
      <c r="AP31" s="35"/>
      <c r="AQ31" s="49">
        <v>81900</v>
      </c>
      <c r="AR31" s="49"/>
      <c r="AS31" s="49"/>
      <c r="AT31" s="49"/>
      <c r="AU31" s="49"/>
      <c r="AV31" s="49"/>
      <c r="AW31" s="49"/>
      <c r="AX31" s="49"/>
      <c r="AY31" s="49">
        <f t="shared" si="0"/>
        <v>81900</v>
      </c>
      <c r="AZ31" s="49"/>
      <c r="BA31" s="49"/>
      <c r="BB31" s="49"/>
      <c r="BC31" s="49"/>
      <c r="BD31" s="49"/>
      <c r="BE31" s="49"/>
      <c r="BF31" s="49"/>
      <c r="BG31" s="51" t="s">
        <v>140</v>
      </c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3"/>
      <c r="BZ31" s="54" t="s">
        <v>69</v>
      </c>
      <c r="CA31" s="54"/>
      <c r="CB31" s="54"/>
      <c r="CC31" s="54"/>
      <c r="CD31" s="54"/>
      <c r="CE31" s="55" t="s">
        <v>70</v>
      </c>
      <c r="CF31" s="56"/>
      <c r="CG31" s="56"/>
      <c r="CH31" s="56"/>
      <c r="CI31" s="56"/>
      <c r="CJ31" s="56"/>
      <c r="CK31" s="56"/>
      <c r="CL31" s="56"/>
      <c r="CM31" s="56"/>
      <c r="CN31" s="57"/>
      <c r="CO31" s="36"/>
      <c r="CP31" s="34"/>
      <c r="CQ31" s="34"/>
      <c r="CR31" s="34"/>
      <c r="CS31" s="34"/>
      <c r="CT31" s="34"/>
      <c r="CU31" s="34"/>
      <c r="CV31" s="35"/>
      <c r="CW31" s="49">
        <v>72194.399999999994</v>
      </c>
      <c r="CX31" s="49"/>
      <c r="CY31" s="49"/>
      <c r="CZ31" s="49"/>
      <c r="DA31" s="49"/>
      <c r="DB31" s="49"/>
      <c r="DC31" s="49"/>
      <c r="DD31" s="49"/>
      <c r="DE31" s="49">
        <f t="shared" si="1"/>
        <v>72194.399999999994</v>
      </c>
      <c r="DF31" s="49"/>
      <c r="DG31" s="49"/>
      <c r="DH31" s="49"/>
      <c r="DI31" s="49"/>
      <c r="DJ31" s="49"/>
      <c r="DK31" s="49"/>
      <c r="DL31" s="49"/>
    </row>
    <row r="32" spans="1:116">
      <c r="A32" s="59" t="s">
        <v>102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  <c r="T32" s="62"/>
      <c r="U32" s="62"/>
      <c r="V32" s="62"/>
      <c r="W32" s="62"/>
      <c r="X32" s="62"/>
      <c r="Y32" s="59"/>
      <c r="Z32" s="60"/>
      <c r="AA32" s="60"/>
      <c r="AB32" s="60"/>
      <c r="AC32" s="60"/>
      <c r="AD32" s="60"/>
      <c r="AE32" s="60"/>
      <c r="AF32" s="60"/>
      <c r="AG32" s="60"/>
      <c r="AH32" s="61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59" t="s">
        <v>102</v>
      </c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1"/>
      <c r="BZ32" s="62"/>
      <c r="CA32" s="62"/>
      <c r="CB32" s="62"/>
      <c r="CC32" s="62"/>
      <c r="CD32" s="62"/>
      <c r="CE32" s="59"/>
      <c r="CF32" s="60"/>
      <c r="CG32" s="60"/>
      <c r="CH32" s="60"/>
      <c r="CI32" s="60"/>
      <c r="CJ32" s="60"/>
      <c r="CK32" s="60"/>
      <c r="CL32" s="60"/>
      <c r="CM32" s="60"/>
      <c r="CN32" s="61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</row>
    <row r="33" spans="1:116">
      <c r="A33" s="51" t="s">
        <v>149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/>
      <c r="T33" s="54" t="s">
        <v>117</v>
      </c>
      <c r="U33" s="54"/>
      <c r="V33" s="54"/>
      <c r="W33" s="54"/>
      <c r="X33" s="54"/>
      <c r="Y33" s="55" t="s">
        <v>72</v>
      </c>
      <c r="Z33" s="74"/>
      <c r="AA33" s="74"/>
      <c r="AB33" s="74"/>
      <c r="AC33" s="74"/>
      <c r="AD33" s="74"/>
      <c r="AE33" s="74"/>
      <c r="AF33" s="74"/>
      <c r="AG33" s="74"/>
      <c r="AH33" s="75"/>
      <c r="AI33" s="49">
        <v>0</v>
      </c>
      <c r="AJ33" s="49"/>
      <c r="AK33" s="49"/>
      <c r="AL33" s="49"/>
      <c r="AM33" s="49"/>
      <c r="AN33" s="49"/>
      <c r="AO33" s="49"/>
      <c r="AP33" s="49"/>
      <c r="AQ33" s="54">
        <v>7</v>
      </c>
      <c r="AR33" s="54"/>
      <c r="AS33" s="54"/>
      <c r="AT33" s="54"/>
      <c r="AU33" s="54"/>
      <c r="AV33" s="54"/>
      <c r="AW33" s="54"/>
      <c r="AX33" s="54"/>
      <c r="AY33" s="54">
        <f>AQ33</f>
        <v>7</v>
      </c>
      <c r="AZ33" s="54"/>
      <c r="BA33" s="54"/>
      <c r="BB33" s="54"/>
      <c r="BC33" s="54"/>
      <c r="BD33" s="54"/>
      <c r="BE33" s="54"/>
      <c r="BF33" s="54"/>
      <c r="BG33" s="51" t="s">
        <v>149</v>
      </c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3"/>
      <c r="BZ33" s="54" t="s">
        <v>117</v>
      </c>
      <c r="CA33" s="54"/>
      <c r="CB33" s="54"/>
      <c r="CC33" s="54"/>
      <c r="CD33" s="54"/>
      <c r="CE33" s="55" t="s">
        <v>72</v>
      </c>
      <c r="CF33" s="74"/>
      <c r="CG33" s="74"/>
      <c r="CH33" s="74"/>
      <c r="CI33" s="74"/>
      <c r="CJ33" s="74"/>
      <c r="CK33" s="74"/>
      <c r="CL33" s="74"/>
      <c r="CM33" s="74"/>
      <c r="CN33" s="75"/>
      <c r="CO33" s="49">
        <v>0</v>
      </c>
      <c r="CP33" s="49"/>
      <c r="CQ33" s="49"/>
      <c r="CR33" s="49"/>
      <c r="CS33" s="49"/>
      <c r="CT33" s="49"/>
      <c r="CU33" s="49"/>
      <c r="CV33" s="49"/>
      <c r="CW33" s="54">
        <v>7</v>
      </c>
      <c r="CX33" s="54"/>
      <c r="CY33" s="54"/>
      <c r="CZ33" s="54"/>
      <c r="DA33" s="54"/>
      <c r="DB33" s="54"/>
      <c r="DC33" s="54"/>
      <c r="DD33" s="54"/>
      <c r="DE33" s="54">
        <f>CW33</f>
        <v>7</v>
      </c>
      <c r="DF33" s="54"/>
      <c r="DG33" s="54"/>
      <c r="DH33" s="54"/>
      <c r="DI33" s="54"/>
      <c r="DJ33" s="54"/>
      <c r="DK33" s="54"/>
      <c r="DL33" s="54"/>
    </row>
    <row r="34" spans="1:116">
      <c r="A34" s="51" t="s">
        <v>148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  <c r="T34" s="54" t="s">
        <v>117</v>
      </c>
      <c r="U34" s="54"/>
      <c r="V34" s="54"/>
      <c r="W34" s="54"/>
      <c r="X34" s="54"/>
      <c r="Y34" s="55" t="s">
        <v>72</v>
      </c>
      <c r="Z34" s="74"/>
      <c r="AA34" s="74"/>
      <c r="AB34" s="74"/>
      <c r="AC34" s="74"/>
      <c r="AD34" s="74"/>
      <c r="AE34" s="74"/>
      <c r="AF34" s="74"/>
      <c r="AG34" s="74"/>
      <c r="AH34" s="75"/>
      <c r="AI34" s="49">
        <v>0</v>
      </c>
      <c r="AJ34" s="49"/>
      <c r="AK34" s="49"/>
      <c r="AL34" s="49"/>
      <c r="AM34" s="49"/>
      <c r="AN34" s="49"/>
      <c r="AO34" s="49"/>
      <c r="AP34" s="49"/>
      <c r="AQ34" s="54">
        <v>9</v>
      </c>
      <c r="AR34" s="54"/>
      <c r="AS34" s="54"/>
      <c r="AT34" s="54"/>
      <c r="AU34" s="54"/>
      <c r="AV34" s="54"/>
      <c r="AW34" s="54"/>
      <c r="AX34" s="54"/>
      <c r="AY34" s="54">
        <f t="shared" ref="AY34:AY43" si="2">AQ34</f>
        <v>9</v>
      </c>
      <c r="AZ34" s="54"/>
      <c r="BA34" s="54"/>
      <c r="BB34" s="54"/>
      <c r="BC34" s="54"/>
      <c r="BD34" s="54"/>
      <c r="BE34" s="54"/>
      <c r="BF34" s="54"/>
      <c r="BG34" s="51" t="s">
        <v>148</v>
      </c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3"/>
      <c r="BZ34" s="54" t="s">
        <v>117</v>
      </c>
      <c r="CA34" s="54"/>
      <c r="CB34" s="54"/>
      <c r="CC34" s="54"/>
      <c r="CD34" s="54"/>
      <c r="CE34" s="55" t="s">
        <v>72</v>
      </c>
      <c r="CF34" s="74"/>
      <c r="CG34" s="74"/>
      <c r="CH34" s="74"/>
      <c r="CI34" s="74"/>
      <c r="CJ34" s="74"/>
      <c r="CK34" s="74"/>
      <c r="CL34" s="74"/>
      <c r="CM34" s="74"/>
      <c r="CN34" s="75"/>
      <c r="CO34" s="49">
        <v>0</v>
      </c>
      <c r="CP34" s="49"/>
      <c r="CQ34" s="49"/>
      <c r="CR34" s="49"/>
      <c r="CS34" s="49"/>
      <c r="CT34" s="49"/>
      <c r="CU34" s="49"/>
      <c r="CV34" s="49"/>
      <c r="CW34" s="54">
        <v>9</v>
      </c>
      <c r="CX34" s="54"/>
      <c r="CY34" s="54"/>
      <c r="CZ34" s="54"/>
      <c r="DA34" s="54"/>
      <c r="DB34" s="54"/>
      <c r="DC34" s="54"/>
      <c r="DD34" s="54"/>
      <c r="DE34" s="54">
        <f t="shared" ref="DE34:DE43" si="3">CW34</f>
        <v>9</v>
      </c>
      <c r="DF34" s="54"/>
      <c r="DG34" s="54"/>
      <c r="DH34" s="54"/>
      <c r="DI34" s="54"/>
      <c r="DJ34" s="54"/>
      <c r="DK34" s="54"/>
      <c r="DL34" s="54"/>
    </row>
    <row r="35" spans="1:116">
      <c r="A35" s="51" t="s">
        <v>141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54" t="s">
        <v>117</v>
      </c>
      <c r="U35" s="54"/>
      <c r="V35" s="54"/>
      <c r="W35" s="54"/>
      <c r="X35" s="54"/>
      <c r="Y35" s="55" t="s">
        <v>72</v>
      </c>
      <c r="Z35" s="74"/>
      <c r="AA35" s="74"/>
      <c r="AB35" s="74"/>
      <c r="AC35" s="74"/>
      <c r="AD35" s="74"/>
      <c r="AE35" s="74"/>
      <c r="AF35" s="74"/>
      <c r="AG35" s="74"/>
      <c r="AH35" s="75"/>
      <c r="AI35" s="49">
        <v>0</v>
      </c>
      <c r="AJ35" s="49"/>
      <c r="AK35" s="49"/>
      <c r="AL35" s="49"/>
      <c r="AM35" s="49"/>
      <c r="AN35" s="49"/>
      <c r="AO35" s="49"/>
      <c r="AP35" s="49"/>
      <c r="AQ35" s="54">
        <v>6</v>
      </c>
      <c r="AR35" s="54"/>
      <c r="AS35" s="54"/>
      <c r="AT35" s="54"/>
      <c r="AU35" s="54"/>
      <c r="AV35" s="54"/>
      <c r="AW35" s="54"/>
      <c r="AX35" s="54"/>
      <c r="AY35" s="54">
        <f t="shared" si="2"/>
        <v>6</v>
      </c>
      <c r="AZ35" s="54"/>
      <c r="BA35" s="54"/>
      <c r="BB35" s="54"/>
      <c r="BC35" s="54"/>
      <c r="BD35" s="54"/>
      <c r="BE35" s="54"/>
      <c r="BF35" s="54"/>
      <c r="BG35" s="51" t="s">
        <v>141</v>
      </c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3"/>
      <c r="BZ35" s="54" t="s">
        <v>117</v>
      </c>
      <c r="CA35" s="54"/>
      <c r="CB35" s="54"/>
      <c r="CC35" s="54"/>
      <c r="CD35" s="54"/>
      <c r="CE35" s="55" t="s">
        <v>72</v>
      </c>
      <c r="CF35" s="74"/>
      <c r="CG35" s="74"/>
      <c r="CH35" s="74"/>
      <c r="CI35" s="74"/>
      <c r="CJ35" s="74"/>
      <c r="CK35" s="74"/>
      <c r="CL35" s="74"/>
      <c r="CM35" s="74"/>
      <c r="CN35" s="75"/>
      <c r="CO35" s="49">
        <v>0</v>
      </c>
      <c r="CP35" s="49"/>
      <c r="CQ35" s="49"/>
      <c r="CR35" s="49"/>
      <c r="CS35" s="49"/>
      <c r="CT35" s="49"/>
      <c r="CU35" s="49"/>
      <c r="CV35" s="49"/>
      <c r="CW35" s="54">
        <v>6</v>
      </c>
      <c r="CX35" s="54"/>
      <c r="CY35" s="54"/>
      <c r="CZ35" s="54"/>
      <c r="DA35" s="54"/>
      <c r="DB35" s="54"/>
      <c r="DC35" s="54"/>
      <c r="DD35" s="54"/>
      <c r="DE35" s="54">
        <f t="shared" si="3"/>
        <v>6</v>
      </c>
      <c r="DF35" s="54"/>
      <c r="DG35" s="54"/>
      <c r="DH35" s="54"/>
      <c r="DI35" s="54"/>
      <c r="DJ35" s="54"/>
      <c r="DK35" s="54"/>
      <c r="DL35" s="54"/>
    </row>
    <row r="36" spans="1:116">
      <c r="A36" s="51" t="s">
        <v>142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3"/>
      <c r="T36" s="54" t="s">
        <v>117</v>
      </c>
      <c r="U36" s="54"/>
      <c r="V36" s="54"/>
      <c r="W36" s="54"/>
      <c r="X36" s="54"/>
      <c r="Y36" s="55" t="s">
        <v>72</v>
      </c>
      <c r="Z36" s="74"/>
      <c r="AA36" s="74"/>
      <c r="AB36" s="74"/>
      <c r="AC36" s="74"/>
      <c r="AD36" s="74"/>
      <c r="AE36" s="74"/>
      <c r="AF36" s="74"/>
      <c r="AG36" s="74"/>
      <c r="AH36" s="75"/>
      <c r="AI36" s="49">
        <v>0</v>
      </c>
      <c r="AJ36" s="49"/>
      <c r="AK36" s="49"/>
      <c r="AL36" s="49"/>
      <c r="AM36" s="49"/>
      <c r="AN36" s="49"/>
      <c r="AO36" s="49"/>
      <c r="AP36" s="49"/>
      <c r="AQ36" s="54">
        <v>21</v>
      </c>
      <c r="AR36" s="54"/>
      <c r="AS36" s="54"/>
      <c r="AT36" s="54"/>
      <c r="AU36" s="54"/>
      <c r="AV36" s="54"/>
      <c r="AW36" s="54"/>
      <c r="AX36" s="54"/>
      <c r="AY36" s="54">
        <f t="shared" si="2"/>
        <v>21</v>
      </c>
      <c r="AZ36" s="54"/>
      <c r="BA36" s="54"/>
      <c r="BB36" s="54"/>
      <c r="BC36" s="54"/>
      <c r="BD36" s="54"/>
      <c r="BE36" s="54"/>
      <c r="BF36" s="54"/>
      <c r="BG36" s="51" t="s">
        <v>142</v>
      </c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3"/>
      <c r="BZ36" s="54" t="s">
        <v>117</v>
      </c>
      <c r="CA36" s="54"/>
      <c r="CB36" s="54"/>
      <c r="CC36" s="54"/>
      <c r="CD36" s="54"/>
      <c r="CE36" s="55" t="s">
        <v>72</v>
      </c>
      <c r="CF36" s="74"/>
      <c r="CG36" s="74"/>
      <c r="CH36" s="74"/>
      <c r="CI36" s="74"/>
      <c r="CJ36" s="74"/>
      <c r="CK36" s="74"/>
      <c r="CL36" s="74"/>
      <c r="CM36" s="74"/>
      <c r="CN36" s="75"/>
      <c r="CO36" s="49">
        <v>0</v>
      </c>
      <c r="CP36" s="49"/>
      <c r="CQ36" s="49"/>
      <c r="CR36" s="49"/>
      <c r="CS36" s="49"/>
      <c r="CT36" s="49"/>
      <c r="CU36" s="49"/>
      <c r="CV36" s="49"/>
      <c r="CW36" s="54">
        <v>21</v>
      </c>
      <c r="CX36" s="54"/>
      <c r="CY36" s="54"/>
      <c r="CZ36" s="54"/>
      <c r="DA36" s="54"/>
      <c r="DB36" s="54"/>
      <c r="DC36" s="54"/>
      <c r="DD36" s="54"/>
      <c r="DE36" s="54">
        <f t="shared" si="3"/>
        <v>21</v>
      </c>
      <c r="DF36" s="54"/>
      <c r="DG36" s="54"/>
      <c r="DH36" s="54"/>
      <c r="DI36" s="54"/>
      <c r="DJ36" s="54"/>
      <c r="DK36" s="54"/>
      <c r="DL36" s="54"/>
    </row>
    <row r="37" spans="1:116">
      <c r="A37" s="51" t="s">
        <v>143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54" t="s">
        <v>117</v>
      </c>
      <c r="U37" s="54"/>
      <c r="V37" s="54"/>
      <c r="W37" s="54"/>
      <c r="X37" s="54"/>
      <c r="Y37" s="55" t="s">
        <v>72</v>
      </c>
      <c r="Z37" s="74"/>
      <c r="AA37" s="74"/>
      <c r="AB37" s="74"/>
      <c r="AC37" s="74"/>
      <c r="AD37" s="74"/>
      <c r="AE37" s="74"/>
      <c r="AF37" s="74"/>
      <c r="AG37" s="74"/>
      <c r="AH37" s="75"/>
      <c r="AI37" s="49">
        <v>0</v>
      </c>
      <c r="AJ37" s="49"/>
      <c r="AK37" s="49"/>
      <c r="AL37" s="49"/>
      <c r="AM37" s="49"/>
      <c r="AN37" s="49"/>
      <c r="AO37" s="49"/>
      <c r="AP37" s="49"/>
      <c r="AQ37" s="54">
        <v>10</v>
      </c>
      <c r="AR37" s="54"/>
      <c r="AS37" s="54"/>
      <c r="AT37" s="54"/>
      <c r="AU37" s="54"/>
      <c r="AV37" s="54"/>
      <c r="AW37" s="54"/>
      <c r="AX37" s="54"/>
      <c r="AY37" s="54">
        <f t="shared" si="2"/>
        <v>10</v>
      </c>
      <c r="AZ37" s="54"/>
      <c r="BA37" s="54"/>
      <c r="BB37" s="54"/>
      <c r="BC37" s="54"/>
      <c r="BD37" s="54"/>
      <c r="BE37" s="54"/>
      <c r="BF37" s="54"/>
      <c r="BG37" s="51" t="s">
        <v>143</v>
      </c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3"/>
      <c r="BZ37" s="54" t="s">
        <v>117</v>
      </c>
      <c r="CA37" s="54"/>
      <c r="CB37" s="54"/>
      <c r="CC37" s="54"/>
      <c r="CD37" s="54"/>
      <c r="CE37" s="55" t="s">
        <v>72</v>
      </c>
      <c r="CF37" s="74"/>
      <c r="CG37" s="74"/>
      <c r="CH37" s="74"/>
      <c r="CI37" s="74"/>
      <c r="CJ37" s="74"/>
      <c r="CK37" s="74"/>
      <c r="CL37" s="74"/>
      <c r="CM37" s="74"/>
      <c r="CN37" s="75"/>
      <c r="CO37" s="49">
        <v>0</v>
      </c>
      <c r="CP37" s="49"/>
      <c r="CQ37" s="49"/>
      <c r="CR37" s="49"/>
      <c r="CS37" s="49"/>
      <c r="CT37" s="49"/>
      <c r="CU37" s="49"/>
      <c r="CV37" s="49"/>
      <c r="CW37" s="54">
        <v>10</v>
      </c>
      <c r="CX37" s="54"/>
      <c r="CY37" s="54"/>
      <c r="CZ37" s="54"/>
      <c r="DA37" s="54"/>
      <c r="DB37" s="54"/>
      <c r="DC37" s="54"/>
      <c r="DD37" s="54"/>
      <c r="DE37" s="54">
        <f t="shared" si="3"/>
        <v>10</v>
      </c>
      <c r="DF37" s="54"/>
      <c r="DG37" s="54"/>
      <c r="DH37" s="54"/>
      <c r="DI37" s="54"/>
      <c r="DJ37" s="54"/>
      <c r="DK37" s="54"/>
      <c r="DL37" s="54"/>
    </row>
    <row r="38" spans="1:116">
      <c r="A38" s="51" t="s">
        <v>144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54" t="s">
        <v>117</v>
      </c>
      <c r="U38" s="54"/>
      <c r="V38" s="54"/>
      <c r="W38" s="54"/>
      <c r="X38" s="54"/>
      <c r="Y38" s="55" t="s">
        <v>72</v>
      </c>
      <c r="Z38" s="74"/>
      <c r="AA38" s="74"/>
      <c r="AB38" s="74"/>
      <c r="AC38" s="74"/>
      <c r="AD38" s="74"/>
      <c r="AE38" s="74"/>
      <c r="AF38" s="74"/>
      <c r="AG38" s="74"/>
      <c r="AH38" s="75"/>
      <c r="AI38" s="49">
        <v>0</v>
      </c>
      <c r="AJ38" s="49"/>
      <c r="AK38" s="49"/>
      <c r="AL38" s="49"/>
      <c r="AM38" s="49"/>
      <c r="AN38" s="49"/>
      <c r="AO38" s="49"/>
      <c r="AP38" s="49"/>
      <c r="AQ38" s="54">
        <v>16</v>
      </c>
      <c r="AR38" s="54"/>
      <c r="AS38" s="54"/>
      <c r="AT38" s="54"/>
      <c r="AU38" s="54"/>
      <c r="AV38" s="54"/>
      <c r="AW38" s="54"/>
      <c r="AX38" s="54"/>
      <c r="AY38" s="54">
        <f t="shared" si="2"/>
        <v>16</v>
      </c>
      <c r="AZ38" s="54"/>
      <c r="BA38" s="54"/>
      <c r="BB38" s="54"/>
      <c r="BC38" s="54"/>
      <c r="BD38" s="54"/>
      <c r="BE38" s="54"/>
      <c r="BF38" s="54"/>
      <c r="BG38" s="51" t="s">
        <v>144</v>
      </c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3"/>
      <c r="BZ38" s="54" t="s">
        <v>117</v>
      </c>
      <c r="CA38" s="54"/>
      <c r="CB38" s="54"/>
      <c r="CC38" s="54"/>
      <c r="CD38" s="54"/>
      <c r="CE38" s="55" t="s">
        <v>72</v>
      </c>
      <c r="CF38" s="74"/>
      <c r="CG38" s="74"/>
      <c r="CH38" s="74"/>
      <c r="CI38" s="74"/>
      <c r="CJ38" s="74"/>
      <c r="CK38" s="74"/>
      <c r="CL38" s="74"/>
      <c r="CM38" s="74"/>
      <c r="CN38" s="75"/>
      <c r="CO38" s="49">
        <v>0</v>
      </c>
      <c r="CP38" s="49"/>
      <c r="CQ38" s="49"/>
      <c r="CR38" s="49"/>
      <c r="CS38" s="49"/>
      <c r="CT38" s="49"/>
      <c r="CU38" s="49"/>
      <c r="CV38" s="49"/>
      <c r="CW38" s="54">
        <v>16</v>
      </c>
      <c r="CX38" s="54"/>
      <c r="CY38" s="54"/>
      <c r="CZ38" s="54"/>
      <c r="DA38" s="54"/>
      <c r="DB38" s="54"/>
      <c r="DC38" s="54"/>
      <c r="DD38" s="54"/>
      <c r="DE38" s="54">
        <f t="shared" si="3"/>
        <v>16</v>
      </c>
      <c r="DF38" s="54"/>
      <c r="DG38" s="54"/>
      <c r="DH38" s="54"/>
      <c r="DI38" s="54"/>
      <c r="DJ38" s="54"/>
      <c r="DK38" s="54"/>
      <c r="DL38" s="54"/>
    </row>
    <row r="39" spans="1:116">
      <c r="A39" s="51" t="s">
        <v>145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3"/>
      <c r="T39" s="54" t="s">
        <v>117</v>
      </c>
      <c r="U39" s="54"/>
      <c r="V39" s="54"/>
      <c r="W39" s="54"/>
      <c r="X39" s="54"/>
      <c r="Y39" s="55" t="s">
        <v>72</v>
      </c>
      <c r="Z39" s="74"/>
      <c r="AA39" s="74"/>
      <c r="AB39" s="74"/>
      <c r="AC39" s="74"/>
      <c r="AD39" s="74"/>
      <c r="AE39" s="74"/>
      <c r="AF39" s="74"/>
      <c r="AG39" s="74"/>
      <c r="AH39" s="75"/>
      <c r="AI39" s="49">
        <v>0</v>
      </c>
      <c r="AJ39" s="49"/>
      <c r="AK39" s="49"/>
      <c r="AL39" s="49"/>
      <c r="AM39" s="49"/>
      <c r="AN39" s="49"/>
      <c r="AO39" s="49"/>
      <c r="AP39" s="49"/>
      <c r="AQ39" s="54">
        <v>11</v>
      </c>
      <c r="AR39" s="54"/>
      <c r="AS39" s="54"/>
      <c r="AT39" s="54"/>
      <c r="AU39" s="54"/>
      <c r="AV39" s="54"/>
      <c r="AW39" s="54"/>
      <c r="AX39" s="54"/>
      <c r="AY39" s="54">
        <f t="shared" si="2"/>
        <v>11</v>
      </c>
      <c r="AZ39" s="54"/>
      <c r="BA39" s="54"/>
      <c r="BB39" s="54"/>
      <c r="BC39" s="54"/>
      <c r="BD39" s="54"/>
      <c r="BE39" s="54"/>
      <c r="BF39" s="54"/>
      <c r="BG39" s="51" t="s">
        <v>145</v>
      </c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3"/>
      <c r="BZ39" s="54" t="s">
        <v>117</v>
      </c>
      <c r="CA39" s="54"/>
      <c r="CB39" s="54"/>
      <c r="CC39" s="54"/>
      <c r="CD39" s="54"/>
      <c r="CE39" s="55" t="s">
        <v>72</v>
      </c>
      <c r="CF39" s="74"/>
      <c r="CG39" s="74"/>
      <c r="CH39" s="74"/>
      <c r="CI39" s="74"/>
      <c r="CJ39" s="74"/>
      <c r="CK39" s="74"/>
      <c r="CL39" s="74"/>
      <c r="CM39" s="74"/>
      <c r="CN39" s="75"/>
      <c r="CO39" s="49">
        <v>0</v>
      </c>
      <c r="CP39" s="49"/>
      <c r="CQ39" s="49"/>
      <c r="CR39" s="49"/>
      <c r="CS39" s="49"/>
      <c r="CT39" s="49"/>
      <c r="CU39" s="49"/>
      <c r="CV39" s="49"/>
      <c r="CW39" s="54">
        <v>11</v>
      </c>
      <c r="CX39" s="54"/>
      <c r="CY39" s="54"/>
      <c r="CZ39" s="54"/>
      <c r="DA39" s="54"/>
      <c r="DB39" s="54"/>
      <c r="DC39" s="54"/>
      <c r="DD39" s="54"/>
      <c r="DE39" s="54">
        <f t="shared" si="3"/>
        <v>11</v>
      </c>
      <c r="DF39" s="54"/>
      <c r="DG39" s="54"/>
      <c r="DH39" s="54"/>
      <c r="DI39" s="54"/>
      <c r="DJ39" s="54"/>
      <c r="DK39" s="54"/>
      <c r="DL39" s="54"/>
    </row>
    <row r="40" spans="1:116">
      <c r="A40" s="51" t="s">
        <v>146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54" t="s">
        <v>117</v>
      </c>
      <c r="U40" s="54"/>
      <c r="V40" s="54"/>
      <c r="W40" s="54"/>
      <c r="X40" s="54"/>
      <c r="Y40" s="55" t="s">
        <v>72</v>
      </c>
      <c r="Z40" s="74"/>
      <c r="AA40" s="74"/>
      <c r="AB40" s="74"/>
      <c r="AC40" s="74"/>
      <c r="AD40" s="74"/>
      <c r="AE40" s="74"/>
      <c r="AF40" s="74"/>
      <c r="AG40" s="74"/>
      <c r="AH40" s="75"/>
      <c r="AI40" s="49">
        <v>0</v>
      </c>
      <c r="AJ40" s="49"/>
      <c r="AK40" s="49"/>
      <c r="AL40" s="49"/>
      <c r="AM40" s="49"/>
      <c r="AN40" s="49"/>
      <c r="AO40" s="49"/>
      <c r="AP40" s="49"/>
      <c r="AQ40" s="54">
        <v>2</v>
      </c>
      <c r="AR40" s="54"/>
      <c r="AS40" s="54"/>
      <c r="AT40" s="54"/>
      <c r="AU40" s="54"/>
      <c r="AV40" s="54"/>
      <c r="AW40" s="54"/>
      <c r="AX40" s="54"/>
      <c r="AY40" s="54">
        <f t="shared" si="2"/>
        <v>2</v>
      </c>
      <c r="AZ40" s="54"/>
      <c r="BA40" s="54"/>
      <c r="BB40" s="54"/>
      <c r="BC40" s="54"/>
      <c r="BD40" s="54"/>
      <c r="BE40" s="54"/>
      <c r="BF40" s="54"/>
      <c r="BG40" s="51" t="s">
        <v>146</v>
      </c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3"/>
      <c r="BZ40" s="54" t="s">
        <v>117</v>
      </c>
      <c r="CA40" s="54"/>
      <c r="CB40" s="54"/>
      <c r="CC40" s="54"/>
      <c r="CD40" s="54"/>
      <c r="CE40" s="55" t="s">
        <v>72</v>
      </c>
      <c r="CF40" s="74"/>
      <c r="CG40" s="74"/>
      <c r="CH40" s="74"/>
      <c r="CI40" s="74"/>
      <c r="CJ40" s="74"/>
      <c r="CK40" s="74"/>
      <c r="CL40" s="74"/>
      <c r="CM40" s="74"/>
      <c r="CN40" s="75"/>
      <c r="CO40" s="49">
        <v>0</v>
      </c>
      <c r="CP40" s="49"/>
      <c r="CQ40" s="49"/>
      <c r="CR40" s="49"/>
      <c r="CS40" s="49"/>
      <c r="CT40" s="49"/>
      <c r="CU40" s="49"/>
      <c r="CV40" s="49"/>
      <c r="CW40" s="54">
        <v>2</v>
      </c>
      <c r="CX40" s="54"/>
      <c r="CY40" s="54"/>
      <c r="CZ40" s="54"/>
      <c r="DA40" s="54"/>
      <c r="DB40" s="54"/>
      <c r="DC40" s="54"/>
      <c r="DD40" s="54"/>
      <c r="DE40" s="54">
        <f t="shared" si="3"/>
        <v>2</v>
      </c>
      <c r="DF40" s="54"/>
      <c r="DG40" s="54"/>
      <c r="DH40" s="54"/>
      <c r="DI40" s="54"/>
      <c r="DJ40" s="54"/>
      <c r="DK40" s="54"/>
      <c r="DL40" s="54"/>
    </row>
    <row r="41" spans="1:116">
      <c r="A41" s="51" t="s">
        <v>147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3"/>
      <c r="T41" s="54" t="s">
        <v>117</v>
      </c>
      <c r="U41" s="54"/>
      <c r="V41" s="54"/>
      <c r="W41" s="54"/>
      <c r="X41" s="54"/>
      <c r="Y41" s="55" t="s">
        <v>72</v>
      </c>
      <c r="Z41" s="74"/>
      <c r="AA41" s="74"/>
      <c r="AB41" s="74"/>
      <c r="AC41" s="74"/>
      <c r="AD41" s="74"/>
      <c r="AE41" s="74"/>
      <c r="AF41" s="74"/>
      <c r="AG41" s="74"/>
      <c r="AH41" s="75"/>
      <c r="AI41" s="49">
        <v>0</v>
      </c>
      <c r="AJ41" s="49"/>
      <c r="AK41" s="49"/>
      <c r="AL41" s="49"/>
      <c r="AM41" s="49"/>
      <c r="AN41" s="49"/>
      <c r="AO41" s="49"/>
      <c r="AP41" s="49"/>
      <c r="AQ41" s="54">
        <v>14</v>
      </c>
      <c r="AR41" s="54"/>
      <c r="AS41" s="54"/>
      <c r="AT41" s="54"/>
      <c r="AU41" s="54"/>
      <c r="AV41" s="54"/>
      <c r="AW41" s="54"/>
      <c r="AX41" s="54"/>
      <c r="AY41" s="54">
        <f t="shared" si="2"/>
        <v>14</v>
      </c>
      <c r="AZ41" s="54"/>
      <c r="BA41" s="54"/>
      <c r="BB41" s="54"/>
      <c r="BC41" s="54"/>
      <c r="BD41" s="54"/>
      <c r="BE41" s="54"/>
      <c r="BF41" s="54"/>
      <c r="BG41" s="51" t="s">
        <v>147</v>
      </c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3"/>
      <c r="BZ41" s="54" t="s">
        <v>117</v>
      </c>
      <c r="CA41" s="54"/>
      <c r="CB41" s="54"/>
      <c r="CC41" s="54"/>
      <c r="CD41" s="54"/>
      <c r="CE41" s="55" t="s">
        <v>72</v>
      </c>
      <c r="CF41" s="74"/>
      <c r="CG41" s="74"/>
      <c r="CH41" s="74"/>
      <c r="CI41" s="74"/>
      <c r="CJ41" s="74"/>
      <c r="CK41" s="74"/>
      <c r="CL41" s="74"/>
      <c r="CM41" s="74"/>
      <c r="CN41" s="75"/>
      <c r="CO41" s="49">
        <v>0</v>
      </c>
      <c r="CP41" s="49"/>
      <c r="CQ41" s="49"/>
      <c r="CR41" s="49"/>
      <c r="CS41" s="49"/>
      <c r="CT41" s="49"/>
      <c r="CU41" s="49"/>
      <c r="CV41" s="49"/>
      <c r="CW41" s="54">
        <v>14</v>
      </c>
      <c r="CX41" s="54"/>
      <c r="CY41" s="54"/>
      <c r="CZ41" s="54"/>
      <c r="DA41" s="54"/>
      <c r="DB41" s="54"/>
      <c r="DC41" s="54"/>
      <c r="DD41" s="54"/>
      <c r="DE41" s="54">
        <f t="shared" si="3"/>
        <v>14</v>
      </c>
      <c r="DF41" s="54"/>
      <c r="DG41" s="54"/>
      <c r="DH41" s="54"/>
      <c r="DI41" s="54"/>
      <c r="DJ41" s="54"/>
      <c r="DK41" s="54"/>
      <c r="DL41" s="54"/>
    </row>
    <row r="42" spans="1:116">
      <c r="A42" s="51" t="s">
        <v>150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  <c r="T42" s="54" t="s">
        <v>117</v>
      </c>
      <c r="U42" s="54"/>
      <c r="V42" s="54"/>
      <c r="W42" s="54"/>
      <c r="X42" s="54"/>
      <c r="Y42" s="55" t="s">
        <v>72</v>
      </c>
      <c r="Z42" s="74"/>
      <c r="AA42" s="74"/>
      <c r="AB42" s="74"/>
      <c r="AC42" s="74"/>
      <c r="AD42" s="74"/>
      <c r="AE42" s="74"/>
      <c r="AF42" s="74"/>
      <c r="AG42" s="74"/>
      <c r="AH42" s="75"/>
      <c r="AI42" s="49">
        <v>0</v>
      </c>
      <c r="AJ42" s="49"/>
      <c r="AK42" s="49"/>
      <c r="AL42" s="49"/>
      <c r="AM42" s="49"/>
      <c r="AN42" s="49"/>
      <c r="AO42" s="49"/>
      <c r="AP42" s="49"/>
      <c r="AQ42" s="54">
        <v>11</v>
      </c>
      <c r="AR42" s="54"/>
      <c r="AS42" s="54"/>
      <c r="AT42" s="54"/>
      <c r="AU42" s="54"/>
      <c r="AV42" s="54"/>
      <c r="AW42" s="54"/>
      <c r="AX42" s="54"/>
      <c r="AY42" s="54">
        <f t="shared" si="2"/>
        <v>11</v>
      </c>
      <c r="AZ42" s="54"/>
      <c r="BA42" s="54"/>
      <c r="BB42" s="54"/>
      <c r="BC42" s="54"/>
      <c r="BD42" s="54"/>
      <c r="BE42" s="54"/>
      <c r="BF42" s="54"/>
      <c r="BG42" s="51" t="s">
        <v>150</v>
      </c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3"/>
      <c r="BZ42" s="54" t="s">
        <v>117</v>
      </c>
      <c r="CA42" s="54"/>
      <c r="CB42" s="54"/>
      <c r="CC42" s="54"/>
      <c r="CD42" s="54"/>
      <c r="CE42" s="55" t="s">
        <v>72</v>
      </c>
      <c r="CF42" s="74"/>
      <c r="CG42" s="74"/>
      <c r="CH42" s="74"/>
      <c r="CI42" s="74"/>
      <c r="CJ42" s="74"/>
      <c r="CK42" s="74"/>
      <c r="CL42" s="74"/>
      <c r="CM42" s="74"/>
      <c r="CN42" s="75"/>
      <c r="CO42" s="49">
        <v>0</v>
      </c>
      <c r="CP42" s="49"/>
      <c r="CQ42" s="49"/>
      <c r="CR42" s="49"/>
      <c r="CS42" s="49"/>
      <c r="CT42" s="49"/>
      <c r="CU42" s="49"/>
      <c r="CV42" s="49"/>
      <c r="CW42" s="54">
        <v>11</v>
      </c>
      <c r="CX42" s="54"/>
      <c r="CY42" s="54"/>
      <c r="CZ42" s="54"/>
      <c r="DA42" s="54"/>
      <c r="DB42" s="54"/>
      <c r="DC42" s="54"/>
      <c r="DD42" s="54"/>
      <c r="DE42" s="54">
        <f t="shared" si="3"/>
        <v>11</v>
      </c>
      <c r="DF42" s="54"/>
      <c r="DG42" s="54"/>
      <c r="DH42" s="54"/>
      <c r="DI42" s="54"/>
      <c r="DJ42" s="54"/>
      <c r="DK42" s="54"/>
      <c r="DL42" s="54"/>
    </row>
    <row r="43" spans="1:116">
      <c r="A43" s="51" t="s">
        <v>151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  <c r="T43" s="54" t="s">
        <v>117</v>
      </c>
      <c r="U43" s="54"/>
      <c r="V43" s="54"/>
      <c r="W43" s="54"/>
      <c r="X43" s="54"/>
      <c r="Y43" s="55" t="s">
        <v>72</v>
      </c>
      <c r="Z43" s="74"/>
      <c r="AA43" s="74"/>
      <c r="AB43" s="74"/>
      <c r="AC43" s="74"/>
      <c r="AD43" s="74"/>
      <c r="AE43" s="74"/>
      <c r="AF43" s="74"/>
      <c r="AG43" s="74"/>
      <c r="AH43" s="75"/>
      <c r="AI43" s="49">
        <v>0</v>
      </c>
      <c r="AJ43" s="49"/>
      <c r="AK43" s="49"/>
      <c r="AL43" s="49"/>
      <c r="AM43" s="49"/>
      <c r="AN43" s="49"/>
      <c r="AO43" s="49"/>
      <c r="AP43" s="49"/>
      <c r="AQ43" s="54">
        <v>5</v>
      </c>
      <c r="AR43" s="54"/>
      <c r="AS43" s="54"/>
      <c r="AT43" s="54"/>
      <c r="AU43" s="54"/>
      <c r="AV43" s="54"/>
      <c r="AW43" s="54"/>
      <c r="AX43" s="54"/>
      <c r="AY43" s="54">
        <f t="shared" si="2"/>
        <v>5</v>
      </c>
      <c r="AZ43" s="54"/>
      <c r="BA43" s="54"/>
      <c r="BB43" s="54"/>
      <c r="BC43" s="54"/>
      <c r="BD43" s="54"/>
      <c r="BE43" s="54"/>
      <c r="BF43" s="54"/>
      <c r="BG43" s="51" t="s">
        <v>151</v>
      </c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3"/>
      <c r="BZ43" s="54" t="s">
        <v>117</v>
      </c>
      <c r="CA43" s="54"/>
      <c r="CB43" s="54"/>
      <c r="CC43" s="54"/>
      <c r="CD43" s="54"/>
      <c r="CE43" s="55" t="s">
        <v>72</v>
      </c>
      <c r="CF43" s="74"/>
      <c r="CG43" s="74"/>
      <c r="CH43" s="74"/>
      <c r="CI43" s="74"/>
      <c r="CJ43" s="74"/>
      <c r="CK43" s="74"/>
      <c r="CL43" s="74"/>
      <c r="CM43" s="74"/>
      <c r="CN43" s="75"/>
      <c r="CO43" s="49">
        <v>0</v>
      </c>
      <c r="CP43" s="49"/>
      <c r="CQ43" s="49"/>
      <c r="CR43" s="49"/>
      <c r="CS43" s="49"/>
      <c r="CT43" s="49"/>
      <c r="CU43" s="49"/>
      <c r="CV43" s="49"/>
      <c r="CW43" s="54">
        <v>5</v>
      </c>
      <c r="CX43" s="54"/>
      <c r="CY43" s="54"/>
      <c r="CZ43" s="54"/>
      <c r="DA43" s="54"/>
      <c r="DB43" s="54"/>
      <c r="DC43" s="54"/>
      <c r="DD43" s="54"/>
      <c r="DE43" s="54">
        <f t="shared" si="3"/>
        <v>5</v>
      </c>
      <c r="DF43" s="54"/>
      <c r="DG43" s="54"/>
      <c r="DH43" s="54"/>
      <c r="DI43" s="54"/>
      <c r="DJ43" s="54"/>
      <c r="DK43" s="54"/>
      <c r="DL43" s="54"/>
    </row>
    <row r="44" spans="1:116">
      <c r="A44" s="59" t="s">
        <v>71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1"/>
      <c r="T44" s="62"/>
      <c r="U44" s="62"/>
      <c r="V44" s="62"/>
      <c r="W44" s="62"/>
      <c r="X44" s="62"/>
      <c r="Y44" s="59"/>
      <c r="Z44" s="60"/>
      <c r="AA44" s="60"/>
      <c r="AB44" s="60"/>
      <c r="AC44" s="60"/>
      <c r="AD44" s="60"/>
      <c r="AE44" s="60"/>
      <c r="AF44" s="60"/>
      <c r="AG44" s="60"/>
      <c r="AH44" s="61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59" t="s">
        <v>71</v>
      </c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1"/>
      <c r="BZ44" s="62"/>
      <c r="CA44" s="62"/>
      <c r="CB44" s="62"/>
      <c r="CC44" s="62"/>
      <c r="CD44" s="62"/>
      <c r="CE44" s="59"/>
      <c r="CF44" s="60"/>
      <c r="CG44" s="60"/>
      <c r="CH44" s="60"/>
      <c r="CI44" s="60"/>
      <c r="CJ44" s="60"/>
      <c r="CK44" s="60"/>
      <c r="CL44" s="60"/>
      <c r="CM44" s="60"/>
      <c r="CN44" s="61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</row>
    <row r="45" spans="1:116">
      <c r="A45" s="51" t="s">
        <v>152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3"/>
      <c r="T45" s="54" t="s">
        <v>69</v>
      </c>
      <c r="U45" s="54"/>
      <c r="V45" s="54"/>
      <c r="W45" s="54"/>
      <c r="X45" s="54"/>
      <c r="Y45" s="55" t="s">
        <v>72</v>
      </c>
      <c r="Z45" s="56"/>
      <c r="AA45" s="56"/>
      <c r="AB45" s="56"/>
      <c r="AC45" s="56"/>
      <c r="AD45" s="56"/>
      <c r="AE45" s="56"/>
      <c r="AF45" s="56"/>
      <c r="AG45" s="56"/>
      <c r="AH45" s="57"/>
      <c r="AI45" s="49">
        <v>0</v>
      </c>
      <c r="AJ45" s="49"/>
      <c r="AK45" s="49"/>
      <c r="AL45" s="49"/>
      <c r="AM45" s="49"/>
      <c r="AN45" s="49"/>
      <c r="AO45" s="49"/>
      <c r="AP45" s="49"/>
      <c r="AQ45" s="49">
        <f>AQ21/AQ33</f>
        <v>77847.142857142855</v>
      </c>
      <c r="AR45" s="49"/>
      <c r="AS45" s="49"/>
      <c r="AT45" s="49"/>
      <c r="AU45" s="49"/>
      <c r="AV45" s="49"/>
      <c r="AW45" s="49"/>
      <c r="AX45" s="49"/>
      <c r="AY45" s="49">
        <f>AQ45</f>
        <v>77847.142857142855</v>
      </c>
      <c r="AZ45" s="49"/>
      <c r="BA45" s="49"/>
      <c r="BB45" s="49"/>
      <c r="BC45" s="49"/>
      <c r="BD45" s="49"/>
      <c r="BE45" s="49"/>
      <c r="BF45" s="49"/>
      <c r="BG45" s="51" t="s">
        <v>152</v>
      </c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3"/>
      <c r="BZ45" s="54" t="s">
        <v>69</v>
      </c>
      <c r="CA45" s="54"/>
      <c r="CB45" s="54"/>
      <c r="CC45" s="54"/>
      <c r="CD45" s="54"/>
      <c r="CE45" s="55" t="s">
        <v>72</v>
      </c>
      <c r="CF45" s="56"/>
      <c r="CG45" s="56"/>
      <c r="CH45" s="56"/>
      <c r="CI45" s="56"/>
      <c r="CJ45" s="56"/>
      <c r="CK45" s="56"/>
      <c r="CL45" s="56"/>
      <c r="CM45" s="56"/>
      <c r="CN45" s="57"/>
      <c r="CO45" s="49">
        <v>0</v>
      </c>
      <c r="CP45" s="49"/>
      <c r="CQ45" s="49"/>
      <c r="CR45" s="49"/>
      <c r="CS45" s="49"/>
      <c r="CT45" s="49"/>
      <c r="CU45" s="49"/>
      <c r="CV45" s="49"/>
      <c r="CW45" s="49">
        <f>CW21/CW33</f>
        <v>73785.428571428565</v>
      </c>
      <c r="CX45" s="49"/>
      <c r="CY45" s="49"/>
      <c r="CZ45" s="49"/>
      <c r="DA45" s="49"/>
      <c r="DB45" s="49"/>
      <c r="DC45" s="49"/>
      <c r="DD45" s="49"/>
      <c r="DE45" s="49">
        <f>CW45</f>
        <v>73785.428571428565</v>
      </c>
      <c r="DF45" s="49"/>
      <c r="DG45" s="49"/>
      <c r="DH45" s="49"/>
      <c r="DI45" s="49"/>
      <c r="DJ45" s="49"/>
      <c r="DK45" s="49"/>
      <c r="DL45" s="49"/>
    </row>
    <row r="46" spans="1:116">
      <c r="A46" s="51" t="s">
        <v>153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3"/>
      <c r="T46" s="54" t="s">
        <v>69</v>
      </c>
      <c r="U46" s="54"/>
      <c r="V46" s="54"/>
      <c r="W46" s="54"/>
      <c r="X46" s="54"/>
      <c r="Y46" s="55" t="s">
        <v>72</v>
      </c>
      <c r="Z46" s="56"/>
      <c r="AA46" s="56"/>
      <c r="AB46" s="56"/>
      <c r="AC46" s="56"/>
      <c r="AD46" s="56"/>
      <c r="AE46" s="56"/>
      <c r="AF46" s="56"/>
      <c r="AG46" s="56"/>
      <c r="AH46" s="57"/>
      <c r="AI46" s="49">
        <v>0</v>
      </c>
      <c r="AJ46" s="49"/>
      <c r="AK46" s="49"/>
      <c r="AL46" s="49"/>
      <c r="AM46" s="49"/>
      <c r="AN46" s="49"/>
      <c r="AO46" s="49"/>
      <c r="AP46" s="49"/>
      <c r="AQ46" s="49">
        <f t="shared" ref="AQ46:AQ55" si="4">AQ22/AQ34</f>
        <v>58247.222222222219</v>
      </c>
      <c r="AR46" s="49"/>
      <c r="AS46" s="49"/>
      <c r="AT46" s="49"/>
      <c r="AU46" s="49"/>
      <c r="AV46" s="49"/>
      <c r="AW46" s="49"/>
      <c r="AX46" s="49"/>
      <c r="AY46" s="49">
        <f t="shared" ref="AY46:AY55" si="5">AQ46</f>
        <v>58247.222222222219</v>
      </c>
      <c r="AZ46" s="49"/>
      <c r="BA46" s="49"/>
      <c r="BB46" s="49"/>
      <c r="BC46" s="49"/>
      <c r="BD46" s="49"/>
      <c r="BE46" s="49"/>
      <c r="BF46" s="49"/>
      <c r="BG46" s="51" t="s">
        <v>153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  <c r="BZ46" s="54" t="s">
        <v>69</v>
      </c>
      <c r="CA46" s="54"/>
      <c r="CB46" s="54"/>
      <c r="CC46" s="54"/>
      <c r="CD46" s="54"/>
      <c r="CE46" s="55" t="s">
        <v>72</v>
      </c>
      <c r="CF46" s="56"/>
      <c r="CG46" s="56"/>
      <c r="CH46" s="56"/>
      <c r="CI46" s="56"/>
      <c r="CJ46" s="56"/>
      <c r="CK46" s="56"/>
      <c r="CL46" s="56"/>
      <c r="CM46" s="56"/>
      <c r="CN46" s="57"/>
      <c r="CO46" s="49">
        <v>0</v>
      </c>
      <c r="CP46" s="49"/>
      <c r="CQ46" s="49"/>
      <c r="CR46" s="49"/>
      <c r="CS46" s="49"/>
      <c r="CT46" s="49"/>
      <c r="CU46" s="49"/>
      <c r="CV46" s="49"/>
      <c r="CW46" s="49">
        <f t="shared" ref="CW46:CW55" si="6">CW22/CW34</f>
        <v>50734.8</v>
      </c>
      <c r="CX46" s="49"/>
      <c r="CY46" s="49"/>
      <c r="CZ46" s="49"/>
      <c r="DA46" s="49"/>
      <c r="DB46" s="49"/>
      <c r="DC46" s="49"/>
      <c r="DD46" s="49"/>
      <c r="DE46" s="49">
        <f t="shared" ref="DE46:DE55" si="7">CW46</f>
        <v>50734.8</v>
      </c>
      <c r="DF46" s="49"/>
      <c r="DG46" s="49"/>
      <c r="DH46" s="49"/>
      <c r="DI46" s="49"/>
      <c r="DJ46" s="49"/>
      <c r="DK46" s="49"/>
      <c r="DL46" s="49"/>
    </row>
    <row r="47" spans="1:116">
      <c r="A47" s="51" t="s">
        <v>154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3"/>
      <c r="T47" s="54" t="s">
        <v>69</v>
      </c>
      <c r="U47" s="54"/>
      <c r="V47" s="54"/>
      <c r="W47" s="54"/>
      <c r="X47" s="54"/>
      <c r="Y47" s="55" t="s">
        <v>72</v>
      </c>
      <c r="Z47" s="56"/>
      <c r="AA47" s="56"/>
      <c r="AB47" s="56"/>
      <c r="AC47" s="56"/>
      <c r="AD47" s="56"/>
      <c r="AE47" s="56"/>
      <c r="AF47" s="56"/>
      <c r="AG47" s="56"/>
      <c r="AH47" s="57"/>
      <c r="AI47" s="49">
        <v>0</v>
      </c>
      <c r="AJ47" s="49"/>
      <c r="AK47" s="49"/>
      <c r="AL47" s="49"/>
      <c r="AM47" s="49"/>
      <c r="AN47" s="49"/>
      <c r="AO47" s="49"/>
      <c r="AP47" s="49"/>
      <c r="AQ47" s="49">
        <f t="shared" si="4"/>
        <v>46095</v>
      </c>
      <c r="AR47" s="49"/>
      <c r="AS47" s="49"/>
      <c r="AT47" s="49"/>
      <c r="AU47" s="49"/>
      <c r="AV47" s="49"/>
      <c r="AW47" s="49"/>
      <c r="AX47" s="49"/>
      <c r="AY47" s="49">
        <f t="shared" si="5"/>
        <v>46095</v>
      </c>
      <c r="AZ47" s="49"/>
      <c r="BA47" s="49"/>
      <c r="BB47" s="49"/>
      <c r="BC47" s="49"/>
      <c r="BD47" s="49"/>
      <c r="BE47" s="49"/>
      <c r="BF47" s="49"/>
      <c r="BG47" s="51" t="s">
        <v>154</v>
      </c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3"/>
      <c r="BZ47" s="54" t="s">
        <v>69</v>
      </c>
      <c r="CA47" s="54"/>
      <c r="CB47" s="54"/>
      <c r="CC47" s="54"/>
      <c r="CD47" s="54"/>
      <c r="CE47" s="55" t="s">
        <v>72</v>
      </c>
      <c r="CF47" s="56"/>
      <c r="CG47" s="56"/>
      <c r="CH47" s="56"/>
      <c r="CI47" s="56"/>
      <c r="CJ47" s="56"/>
      <c r="CK47" s="56"/>
      <c r="CL47" s="56"/>
      <c r="CM47" s="56"/>
      <c r="CN47" s="57"/>
      <c r="CO47" s="49">
        <v>0</v>
      </c>
      <c r="CP47" s="49"/>
      <c r="CQ47" s="49"/>
      <c r="CR47" s="49"/>
      <c r="CS47" s="49"/>
      <c r="CT47" s="49"/>
      <c r="CU47" s="49"/>
      <c r="CV47" s="49"/>
      <c r="CW47" s="49">
        <f t="shared" si="6"/>
        <v>41382</v>
      </c>
      <c r="CX47" s="49"/>
      <c r="CY47" s="49"/>
      <c r="CZ47" s="49"/>
      <c r="DA47" s="49"/>
      <c r="DB47" s="49"/>
      <c r="DC47" s="49"/>
      <c r="DD47" s="49"/>
      <c r="DE47" s="49">
        <f t="shared" si="7"/>
        <v>41382</v>
      </c>
      <c r="DF47" s="49"/>
      <c r="DG47" s="49"/>
      <c r="DH47" s="49"/>
      <c r="DI47" s="49"/>
      <c r="DJ47" s="49"/>
      <c r="DK47" s="49"/>
      <c r="DL47" s="49"/>
    </row>
    <row r="48" spans="1:116">
      <c r="A48" s="51" t="s">
        <v>155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3"/>
      <c r="T48" s="54" t="s">
        <v>69</v>
      </c>
      <c r="U48" s="54"/>
      <c r="V48" s="54"/>
      <c r="W48" s="54"/>
      <c r="X48" s="54"/>
      <c r="Y48" s="55" t="s">
        <v>72</v>
      </c>
      <c r="Z48" s="56"/>
      <c r="AA48" s="56"/>
      <c r="AB48" s="56"/>
      <c r="AC48" s="56"/>
      <c r="AD48" s="56"/>
      <c r="AE48" s="56"/>
      <c r="AF48" s="56"/>
      <c r="AG48" s="56"/>
      <c r="AH48" s="57"/>
      <c r="AI48" s="49">
        <v>0</v>
      </c>
      <c r="AJ48" s="49"/>
      <c r="AK48" s="49"/>
      <c r="AL48" s="49"/>
      <c r="AM48" s="49"/>
      <c r="AN48" s="49"/>
      <c r="AO48" s="49"/>
      <c r="AP48" s="49"/>
      <c r="AQ48" s="49">
        <f t="shared" si="4"/>
        <v>8840</v>
      </c>
      <c r="AR48" s="49"/>
      <c r="AS48" s="49"/>
      <c r="AT48" s="49"/>
      <c r="AU48" s="49"/>
      <c r="AV48" s="49"/>
      <c r="AW48" s="49"/>
      <c r="AX48" s="49"/>
      <c r="AY48" s="49">
        <f t="shared" si="5"/>
        <v>8840</v>
      </c>
      <c r="AZ48" s="49"/>
      <c r="BA48" s="49"/>
      <c r="BB48" s="49"/>
      <c r="BC48" s="49"/>
      <c r="BD48" s="49"/>
      <c r="BE48" s="49"/>
      <c r="BF48" s="49"/>
      <c r="BG48" s="51" t="s">
        <v>155</v>
      </c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3"/>
      <c r="BZ48" s="54" t="s">
        <v>69</v>
      </c>
      <c r="CA48" s="54"/>
      <c r="CB48" s="54"/>
      <c r="CC48" s="54"/>
      <c r="CD48" s="54"/>
      <c r="CE48" s="55" t="s">
        <v>72</v>
      </c>
      <c r="CF48" s="56"/>
      <c r="CG48" s="56"/>
      <c r="CH48" s="56"/>
      <c r="CI48" s="56"/>
      <c r="CJ48" s="56"/>
      <c r="CK48" s="56"/>
      <c r="CL48" s="56"/>
      <c r="CM48" s="56"/>
      <c r="CN48" s="57"/>
      <c r="CO48" s="49">
        <v>0</v>
      </c>
      <c r="CP48" s="49"/>
      <c r="CQ48" s="49"/>
      <c r="CR48" s="49"/>
      <c r="CS48" s="49"/>
      <c r="CT48" s="49"/>
      <c r="CU48" s="49"/>
      <c r="CV48" s="49"/>
      <c r="CW48" s="49">
        <f t="shared" si="6"/>
        <v>10684.17142857143</v>
      </c>
      <c r="CX48" s="49"/>
      <c r="CY48" s="49"/>
      <c r="CZ48" s="49"/>
      <c r="DA48" s="49"/>
      <c r="DB48" s="49"/>
      <c r="DC48" s="49"/>
      <c r="DD48" s="49"/>
      <c r="DE48" s="49">
        <f t="shared" si="7"/>
        <v>10684.17142857143</v>
      </c>
      <c r="DF48" s="49"/>
      <c r="DG48" s="49"/>
      <c r="DH48" s="49"/>
      <c r="DI48" s="49"/>
      <c r="DJ48" s="49"/>
      <c r="DK48" s="49"/>
      <c r="DL48" s="49"/>
    </row>
    <row r="49" spans="1:116">
      <c r="A49" s="51" t="s">
        <v>156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3"/>
      <c r="T49" s="54" t="s">
        <v>69</v>
      </c>
      <c r="U49" s="54"/>
      <c r="V49" s="54"/>
      <c r="W49" s="54"/>
      <c r="X49" s="54"/>
      <c r="Y49" s="55" t="s">
        <v>72</v>
      </c>
      <c r="Z49" s="56"/>
      <c r="AA49" s="56"/>
      <c r="AB49" s="56"/>
      <c r="AC49" s="56"/>
      <c r="AD49" s="56"/>
      <c r="AE49" s="56"/>
      <c r="AF49" s="56"/>
      <c r="AG49" s="56"/>
      <c r="AH49" s="57"/>
      <c r="AI49" s="49">
        <v>0</v>
      </c>
      <c r="AJ49" s="49"/>
      <c r="AK49" s="49"/>
      <c r="AL49" s="49"/>
      <c r="AM49" s="49"/>
      <c r="AN49" s="49"/>
      <c r="AO49" s="49"/>
      <c r="AP49" s="49"/>
      <c r="AQ49" s="49">
        <f t="shared" si="4"/>
        <v>13335</v>
      </c>
      <c r="AR49" s="49"/>
      <c r="AS49" s="49"/>
      <c r="AT49" s="49"/>
      <c r="AU49" s="49"/>
      <c r="AV49" s="49"/>
      <c r="AW49" s="49"/>
      <c r="AX49" s="49"/>
      <c r="AY49" s="49">
        <f t="shared" si="5"/>
        <v>13335</v>
      </c>
      <c r="AZ49" s="49"/>
      <c r="BA49" s="49"/>
      <c r="BB49" s="49"/>
      <c r="BC49" s="49"/>
      <c r="BD49" s="49"/>
      <c r="BE49" s="49"/>
      <c r="BF49" s="49"/>
      <c r="BG49" s="51" t="s">
        <v>156</v>
      </c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3"/>
      <c r="BZ49" s="54" t="s">
        <v>69</v>
      </c>
      <c r="CA49" s="54"/>
      <c r="CB49" s="54"/>
      <c r="CC49" s="54"/>
      <c r="CD49" s="54"/>
      <c r="CE49" s="55" t="s">
        <v>72</v>
      </c>
      <c r="CF49" s="56"/>
      <c r="CG49" s="56"/>
      <c r="CH49" s="56"/>
      <c r="CI49" s="56"/>
      <c r="CJ49" s="56"/>
      <c r="CK49" s="56"/>
      <c r="CL49" s="56"/>
      <c r="CM49" s="56"/>
      <c r="CN49" s="57"/>
      <c r="CO49" s="49">
        <v>0</v>
      </c>
      <c r="CP49" s="49"/>
      <c r="CQ49" s="49"/>
      <c r="CR49" s="49"/>
      <c r="CS49" s="49"/>
      <c r="CT49" s="49"/>
      <c r="CU49" s="49"/>
      <c r="CV49" s="49"/>
      <c r="CW49" s="49">
        <f t="shared" si="6"/>
        <v>11971.2</v>
      </c>
      <c r="CX49" s="49"/>
      <c r="CY49" s="49"/>
      <c r="CZ49" s="49"/>
      <c r="DA49" s="49"/>
      <c r="DB49" s="49"/>
      <c r="DC49" s="49"/>
      <c r="DD49" s="49"/>
      <c r="DE49" s="49">
        <f t="shared" si="7"/>
        <v>11971.2</v>
      </c>
      <c r="DF49" s="49"/>
      <c r="DG49" s="49"/>
      <c r="DH49" s="49"/>
      <c r="DI49" s="49"/>
      <c r="DJ49" s="49"/>
      <c r="DK49" s="49"/>
      <c r="DL49" s="49"/>
    </row>
    <row r="50" spans="1:116">
      <c r="A50" s="51" t="s">
        <v>157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3"/>
      <c r="T50" s="54" t="s">
        <v>69</v>
      </c>
      <c r="U50" s="54"/>
      <c r="V50" s="54"/>
      <c r="W50" s="54"/>
      <c r="X50" s="54"/>
      <c r="Y50" s="55" t="s">
        <v>72</v>
      </c>
      <c r="Z50" s="56"/>
      <c r="AA50" s="56"/>
      <c r="AB50" s="56"/>
      <c r="AC50" s="56"/>
      <c r="AD50" s="56"/>
      <c r="AE50" s="56"/>
      <c r="AF50" s="56"/>
      <c r="AG50" s="56"/>
      <c r="AH50" s="57"/>
      <c r="AI50" s="49">
        <v>0</v>
      </c>
      <c r="AJ50" s="49"/>
      <c r="AK50" s="49"/>
      <c r="AL50" s="49"/>
      <c r="AM50" s="49"/>
      <c r="AN50" s="49"/>
      <c r="AO50" s="49"/>
      <c r="AP50" s="49"/>
      <c r="AQ50" s="49">
        <f t="shared" si="4"/>
        <v>30975</v>
      </c>
      <c r="AR50" s="49"/>
      <c r="AS50" s="49"/>
      <c r="AT50" s="49"/>
      <c r="AU50" s="49"/>
      <c r="AV50" s="49"/>
      <c r="AW50" s="49"/>
      <c r="AX50" s="49"/>
      <c r="AY50" s="49">
        <f t="shared" si="5"/>
        <v>30975</v>
      </c>
      <c r="AZ50" s="49"/>
      <c r="BA50" s="49"/>
      <c r="BB50" s="49"/>
      <c r="BC50" s="49"/>
      <c r="BD50" s="49"/>
      <c r="BE50" s="49"/>
      <c r="BF50" s="49"/>
      <c r="BG50" s="51" t="s">
        <v>157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  <c r="BZ50" s="54" t="s">
        <v>69</v>
      </c>
      <c r="CA50" s="54"/>
      <c r="CB50" s="54"/>
      <c r="CC50" s="54"/>
      <c r="CD50" s="54"/>
      <c r="CE50" s="55" t="s">
        <v>72</v>
      </c>
      <c r="CF50" s="56"/>
      <c r="CG50" s="56"/>
      <c r="CH50" s="56"/>
      <c r="CI50" s="56"/>
      <c r="CJ50" s="56"/>
      <c r="CK50" s="56"/>
      <c r="CL50" s="56"/>
      <c r="CM50" s="56"/>
      <c r="CN50" s="57"/>
      <c r="CO50" s="49">
        <v>0</v>
      </c>
      <c r="CP50" s="49"/>
      <c r="CQ50" s="49"/>
      <c r="CR50" s="49"/>
      <c r="CS50" s="49"/>
      <c r="CT50" s="49"/>
      <c r="CU50" s="49"/>
      <c r="CV50" s="49"/>
      <c r="CW50" s="49">
        <f t="shared" si="6"/>
        <v>26536.2</v>
      </c>
      <c r="CX50" s="49"/>
      <c r="CY50" s="49"/>
      <c r="CZ50" s="49"/>
      <c r="DA50" s="49"/>
      <c r="DB50" s="49"/>
      <c r="DC50" s="49"/>
      <c r="DD50" s="49"/>
      <c r="DE50" s="49">
        <f t="shared" si="7"/>
        <v>26536.2</v>
      </c>
      <c r="DF50" s="49"/>
      <c r="DG50" s="49"/>
      <c r="DH50" s="49"/>
      <c r="DI50" s="49"/>
      <c r="DJ50" s="49"/>
      <c r="DK50" s="49"/>
      <c r="DL50" s="49"/>
    </row>
    <row r="51" spans="1:116">
      <c r="A51" s="51" t="s">
        <v>158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3"/>
      <c r="T51" s="54" t="s">
        <v>69</v>
      </c>
      <c r="U51" s="54"/>
      <c r="V51" s="54"/>
      <c r="W51" s="54"/>
      <c r="X51" s="54"/>
      <c r="Y51" s="55" t="s">
        <v>72</v>
      </c>
      <c r="Z51" s="56"/>
      <c r="AA51" s="56"/>
      <c r="AB51" s="56"/>
      <c r="AC51" s="56"/>
      <c r="AD51" s="56"/>
      <c r="AE51" s="56"/>
      <c r="AF51" s="56"/>
      <c r="AG51" s="56"/>
      <c r="AH51" s="57"/>
      <c r="AI51" s="49">
        <v>0</v>
      </c>
      <c r="AJ51" s="49"/>
      <c r="AK51" s="49"/>
      <c r="AL51" s="49"/>
      <c r="AM51" s="49"/>
      <c r="AN51" s="49"/>
      <c r="AO51" s="49"/>
      <c r="AP51" s="49"/>
      <c r="AQ51" s="49">
        <f t="shared" si="4"/>
        <v>15960</v>
      </c>
      <c r="AR51" s="49"/>
      <c r="AS51" s="49"/>
      <c r="AT51" s="49"/>
      <c r="AU51" s="49"/>
      <c r="AV51" s="49"/>
      <c r="AW51" s="49"/>
      <c r="AX51" s="49"/>
      <c r="AY51" s="49">
        <f t="shared" si="5"/>
        <v>15960</v>
      </c>
      <c r="AZ51" s="49"/>
      <c r="BA51" s="49"/>
      <c r="BB51" s="49"/>
      <c r="BC51" s="49"/>
      <c r="BD51" s="49"/>
      <c r="BE51" s="49"/>
      <c r="BF51" s="49"/>
      <c r="BG51" s="51" t="s">
        <v>158</v>
      </c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3"/>
      <c r="BZ51" s="54" t="s">
        <v>69</v>
      </c>
      <c r="CA51" s="54"/>
      <c r="CB51" s="54"/>
      <c r="CC51" s="54"/>
      <c r="CD51" s="54"/>
      <c r="CE51" s="55" t="s">
        <v>72</v>
      </c>
      <c r="CF51" s="56"/>
      <c r="CG51" s="56"/>
      <c r="CH51" s="56"/>
      <c r="CI51" s="56"/>
      <c r="CJ51" s="56"/>
      <c r="CK51" s="56"/>
      <c r="CL51" s="56"/>
      <c r="CM51" s="56"/>
      <c r="CN51" s="57"/>
      <c r="CO51" s="49">
        <v>0</v>
      </c>
      <c r="CP51" s="49"/>
      <c r="CQ51" s="49"/>
      <c r="CR51" s="49"/>
      <c r="CS51" s="49"/>
      <c r="CT51" s="49"/>
      <c r="CU51" s="49"/>
      <c r="CV51" s="49"/>
      <c r="CW51" s="49">
        <f t="shared" si="6"/>
        <v>12914.4</v>
      </c>
      <c r="CX51" s="49"/>
      <c r="CY51" s="49"/>
      <c r="CZ51" s="49"/>
      <c r="DA51" s="49"/>
      <c r="DB51" s="49"/>
      <c r="DC51" s="49"/>
      <c r="DD51" s="49"/>
      <c r="DE51" s="49">
        <f t="shared" si="7"/>
        <v>12914.4</v>
      </c>
      <c r="DF51" s="49"/>
      <c r="DG51" s="49"/>
      <c r="DH51" s="49"/>
      <c r="DI51" s="49"/>
      <c r="DJ51" s="49"/>
      <c r="DK51" s="49"/>
      <c r="DL51" s="49"/>
    </row>
    <row r="52" spans="1:116">
      <c r="A52" s="51" t="s">
        <v>159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3"/>
      <c r="T52" s="54" t="s">
        <v>69</v>
      </c>
      <c r="U52" s="54"/>
      <c r="V52" s="54"/>
      <c r="W52" s="54"/>
      <c r="X52" s="54"/>
      <c r="Y52" s="55" t="s">
        <v>72</v>
      </c>
      <c r="Z52" s="56"/>
      <c r="AA52" s="56"/>
      <c r="AB52" s="56"/>
      <c r="AC52" s="56"/>
      <c r="AD52" s="56"/>
      <c r="AE52" s="56"/>
      <c r="AF52" s="56"/>
      <c r="AG52" s="56"/>
      <c r="AH52" s="57"/>
      <c r="AI52" s="49">
        <v>0</v>
      </c>
      <c r="AJ52" s="49"/>
      <c r="AK52" s="49"/>
      <c r="AL52" s="49"/>
      <c r="AM52" s="49"/>
      <c r="AN52" s="49"/>
      <c r="AO52" s="49"/>
      <c r="AP52" s="49"/>
      <c r="AQ52" s="49">
        <f t="shared" si="4"/>
        <v>46410</v>
      </c>
      <c r="AR52" s="49"/>
      <c r="AS52" s="49"/>
      <c r="AT52" s="49"/>
      <c r="AU52" s="49"/>
      <c r="AV52" s="49"/>
      <c r="AW52" s="49"/>
      <c r="AX52" s="49"/>
      <c r="AY52" s="49">
        <f t="shared" si="5"/>
        <v>46410</v>
      </c>
      <c r="AZ52" s="49"/>
      <c r="BA52" s="49"/>
      <c r="BB52" s="49"/>
      <c r="BC52" s="49"/>
      <c r="BD52" s="49"/>
      <c r="BE52" s="49"/>
      <c r="BF52" s="49"/>
      <c r="BG52" s="51" t="s">
        <v>159</v>
      </c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3"/>
      <c r="BZ52" s="54" t="s">
        <v>69</v>
      </c>
      <c r="CA52" s="54"/>
      <c r="CB52" s="54"/>
      <c r="CC52" s="54"/>
      <c r="CD52" s="54"/>
      <c r="CE52" s="55" t="s">
        <v>72</v>
      </c>
      <c r="CF52" s="56"/>
      <c r="CG52" s="56"/>
      <c r="CH52" s="56"/>
      <c r="CI52" s="56"/>
      <c r="CJ52" s="56"/>
      <c r="CK52" s="56"/>
      <c r="CL52" s="56"/>
      <c r="CM52" s="56"/>
      <c r="CN52" s="57"/>
      <c r="CO52" s="49">
        <v>0</v>
      </c>
      <c r="CP52" s="49"/>
      <c r="CQ52" s="49"/>
      <c r="CR52" s="49"/>
      <c r="CS52" s="49"/>
      <c r="CT52" s="49"/>
      <c r="CU52" s="49"/>
      <c r="CV52" s="49"/>
      <c r="CW52" s="49">
        <f t="shared" si="6"/>
        <v>41664</v>
      </c>
      <c r="CX52" s="49"/>
      <c r="CY52" s="49"/>
      <c r="CZ52" s="49"/>
      <c r="DA52" s="49"/>
      <c r="DB52" s="49"/>
      <c r="DC52" s="49"/>
      <c r="DD52" s="49"/>
      <c r="DE52" s="49">
        <f t="shared" si="7"/>
        <v>41664</v>
      </c>
      <c r="DF52" s="49"/>
      <c r="DG52" s="49"/>
      <c r="DH52" s="49"/>
      <c r="DI52" s="49"/>
      <c r="DJ52" s="49"/>
      <c r="DK52" s="49"/>
      <c r="DL52" s="49"/>
    </row>
    <row r="53" spans="1:116">
      <c r="A53" s="51" t="s">
        <v>160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3"/>
      <c r="T53" s="54" t="s">
        <v>69</v>
      </c>
      <c r="U53" s="54"/>
      <c r="V53" s="54"/>
      <c r="W53" s="54"/>
      <c r="X53" s="54"/>
      <c r="Y53" s="55" t="s">
        <v>72</v>
      </c>
      <c r="Z53" s="56"/>
      <c r="AA53" s="56"/>
      <c r="AB53" s="56"/>
      <c r="AC53" s="56"/>
      <c r="AD53" s="56"/>
      <c r="AE53" s="56"/>
      <c r="AF53" s="56"/>
      <c r="AG53" s="56"/>
      <c r="AH53" s="57"/>
      <c r="AI53" s="49">
        <v>0</v>
      </c>
      <c r="AJ53" s="49"/>
      <c r="AK53" s="49"/>
      <c r="AL53" s="49"/>
      <c r="AM53" s="49"/>
      <c r="AN53" s="49"/>
      <c r="AO53" s="49"/>
      <c r="AP53" s="49"/>
      <c r="AQ53" s="49">
        <f t="shared" si="4"/>
        <v>16065</v>
      </c>
      <c r="AR53" s="49"/>
      <c r="AS53" s="49"/>
      <c r="AT53" s="49"/>
      <c r="AU53" s="49"/>
      <c r="AV53" s="49"/>
      <c r="AW53" s="49"/>
      <c r="AX53" s="49"/>
      <c r="AY53" s="49">
        <f t="shared" si="5"/>
        <v>16065</v>
      </c>
      <c r="AZ53" s="49"/>
      <c r="BA53" s="49"/>
      <c r="BB53" s="49"/>
      <c r="BC53" s="49"/>
      <c r="BD53" s="49"/>
      <c r="BE53" s="49"/>
      <c r="BF53" s="49"/>
      <c r="BG53" s="51" t="s">
        <v>160</v>
      </c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3"/>
      <c r="BZ53" s="54" t="s">
        <v>69</v>
      </c>
      <c r="CA53" s="54"/>
      <c r="CB53" s="54"/>
      <c r="CC53" s="54"/>
      <c r="CD53" s="54"/>
      <c r="CE53" s="55" t="s">
        <v>72</v>
      </c>
      <c r="CF53" s="56"/>
      <c r="CG53" s="56"/>
      <c r="CH53" s="56"/>
      <c r="CI53" s="56"/>
      <c r="CJ53" s="56"/>
      <c r="CK53" s="56"/>
      <c r="CL53" s="56"/>
      <c r="CM53" s="56"/>
      <c r="CN53" s="57"/>
      <c r="CO53" s="49">
        <v>0</v>
      </c>
      <c r="CP53" s="49"/>
      <c r="CQ53" s="49"/>
      <c r="CR53" s="49"/>
      <c r="CS53" s="49"/>
      <c r="CT53" s="49"/>
      <c r="CU53" s="49"/>
      <c r="CV53" s="49"/>
      <c r="CW53" s="49">
        <f t="shared" si="6"/>
        <v>14421.6</v>
      </c>
      <c r="CX53" s="49"/>
      <c r="CY53" s="49"/>
      <c r="CZ53" s="49"/>
      <c r="DA53" s="49"/>
      <c r="DB53" s="49"/>
      <c r="DC53" s="49"/>
      <c r="DD53" s="49"/>
      <c r="DE53" s="49">
        <f t="shared" si="7"/>
        <v>14421.6</v>
      </c>
      <c r="DF53" s="49"/>
      <c r="DG53" s="49"/>
      <c r="DH53" s="49"/>
      <c r="DI53" s="49"/>
      <c r="DJ53" s="49"/>
      <c r="DK53" s="49"/>
      <c r="DL53" s="49"/>
    </row>
    <row r="54" spans="1:116">
      <c r="A54" s="51" t="s">
        <v>161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3"/>
      <c r="T54" s="54" t="s">
        <v>69</v>
      </c>
      <c r="U54" s="54"/>
      <c r="V54" s="54"/>
      <c r="W54" s="54"/>
      <c r="X54" s="54"/>
      <c r="Y54" s="55" t="s">
        <v>72</v>
      </c>
      <c r="Z54" s="56"/>
      <c r="AA54" s="56"/>
      <c r="AB54" s="56"/>
      <c r="AC54" s="56"/>
      <c r="AD54" s="56"/>
      <c r="AE54" s="56"/>
      <c r="AF54" s="56"/>
      <c r="AG54" s="56"/>
      <c r="AH54" s="57"/>
      <c r="AI54" s="49">
        <v>0</v>
      </c>
      <c r="AJ54" s="49"/>
      <c r="AK54" s="49"/>
      <c r="AL54" s="49"/>
      <c r="AM54" s="49"/>
      <c r="AN54" s="49"/>
      <c r="AO54" s="49"/>
      <c r="AP54" s="49"/>
      <c r="AQ54" s="49">
        <f t="shared" si="4"/>
        <v>24045</v>
      </c>
      <c r="AR54" s="49"/>
      <c r="AS54" s="49"/>
      <c r="AT54" s="49"/>
      <c r="AU54" s="49"/>
      <c r="AV54" s="49"/>
      <c r="AW54" s="49"/>
      <c r="AX54" s="49"/>
      <c r="AY54" s="49">
        <f t="shared" si="5"/>
        <v>24045</v>
      </c>
      <c r="AZ54" s="49"/>
      <c r="BA54" s="49"/>
      <c r="BB54" s="49"/>
      <c r="BC54" s="49"/>
      <c r="BD54" s="49"/>
      <c r="BE54" s="49"/>
      <c r="BF54" s="49"/>
      <c r="BG54" s="51" t="s">
        <v>161</v>
      </c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3"/>
      <c r="BZ54" s="54" t="s">
        <v>69</v>
      </c>
      <c r="CA54" s="54"/>
      <c r="CB54" s="54"/>
      <c r="CC54" s="54"/>
      <c r="CD54" s="54"/>
      <c r="CE54" s="55" t="s">
        <v>72</v>
      </c>
      <c r="CF54" s="56"/>
      <c r="CG54" s="56"/>
      <c r="CH54" s="56"/>
      <c r="CI54" s="56"/>
      <c r="CJ54" s="56"/>
      <c r="CK54" s="56"/>
      <c r="CL54" s="56"/>
      <c r="CM54" s="56"/>
      <c r="CN54" s="57"/>
      <c r="CO54" s="49">
        <v>0</v>
      </c>
      <c r="CP54" s="49"/>
      <c r="CQ54" s="49"/>
      <c r="CR54" s="49"/>
      <c r="CS54" s="49"/>
      <c r="CT54" s="49"/>
      <c r="CU54" s="49"/>
      <c r="CV54" s="49"/>
      <c r="CW54" s="49">
        <f t="shared" si="6"/>
        <v>21586.799999999999</v>
      </c>
      <c r="CX54" s="49"/>
      <c r="CY54" s="49"/>
      <c r="CZ54" s="49"/>
      <c r="DA54" s="49"/>
      <c r="DB54" s="49"/>
      <c r="DC54" s="49"/>
      <c r="DD54" s="49"/>
      <c r="DE54" s="49">
        <f t="shared" si="7"/>
        <v>21586.799999999999</v>
      </c>
      <c r="DF54" s="49"/>
      <c r="DG54" s="49"/>
      <c r="DH54" s="49"/>
      <c r="DI54" s="49"/>
      <c r="DJ54" s="49"/>
      <c r="DK54" s="49"/>
      <c r="DL54" s="49"/>
    </row>
    <row r="55" spans="1:116">
      <c r="A55" s="51" t="s">
        <v>162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3"/>
      <c r="T55" s="54" t="s">
        <v>69</v>
      </c>
      <c r="U55" s="54"/>
      <c r="V55" s="54"/>
      <c r="W55" s="54"/>
      <c r="X55" s="54"/>
      <c r="Y55" s="55" t="s">
        <v>72</v>
      </c>
      <c r="Z55" s="56"/>
      <c r="AA55" s="56"/>
      <c r="AB55" s="56"/>
      <c r="AC55" s="56"/>
      <c r="AD55" s="56"/>
      <c r="AE55" s="56"/>
      <c r="AF55" s="56"/>
      <c r="AG55" s="56"/>
      <c r="AH55" s="57"/>
      <c r="AI55" s="49">
        <v>0</v>
      </c>
      <c r="AJ55" s="49"/>
      <c r="AK55" s="49"/>
      <c r="AL55" s="49"/>
      <c r="AM55" s="49"/>
      <c r="AN55" s="49"/>
      <c r="AO55" s="49"/>
      <c r="AP55" s="49"/>
      <c r="AQ55" s="49">
        <f t="shared" si="4"/>
        <v>16380</v>
      </c>
      <c r="AR55" s="49"/>
      <c r="AS55" s="49"/>
      <c r="AT55" s="49"/>
      <c r="AU55" s="49"/>
      <c r="AV55" s="49"/>
      <c r="AW55" s="49"/>
      <c r="AX55" s="49"/>
      <c r="AY55" s="49">
        <f t="shared" si="5"/>
        <v>16380</v>
      </c>
      <c r="AZ55" s="49"/>
      <c r="BA55" s="49"/>
      <c r="BB55" s="49"/>
      <c r="BC55" s="49"/>
      <c r="BD55" s="49"/>
      <c r="BE55" s="49"/>
      <c r="BF55" s="49"/>
      <c r="BG55" s="51" t="s">
        <v>162</v>
      </c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3"/>
      <c r="BZ55" s="54" t="s">
        <v>69</v>
      </c>
      <c r="CA55" s="54"/>
      <c r="CB55" s="54"/>
      <c r="CC55" s="54"/>
      <c r="CD55" s="54"/>
      <c r="CE55" s="55" t="s">
        <v>72</v>
      </c>
      <c r="CF55" s="56"/>
      <c r="CG55" s="56"/>
      <c r="CH55" s="56"/>
      <c r="CI55" s="56"/>
      <c r="CJ55" s="56"/>
      <c r="CK55" s="56"/>
      <c r="CL55" s="56"/>
      <c r="CM55" s="56"/>
      <c r="CN55" s="57"/>
      <c r="CO55" s="49">
        <v>0</v>
      </c>
      <c r="CP55" s="49"/>
      <c r="CQ55" s="49"/>
      <c r="CR55" s="49"/>
      <c r="CS55" s="49"/>
      <c r="CT55" s="49"/>
      <c r="CU55" s="49"/>
      <c r="CV55" s="49"/>
      <c r="CW55" s="49">
        <f t="shared" si="6"/>
        <v>14438.88</v>
      </c>
      <c r="CX55" s="49"/>
      <c r="CY55" s="49"/>
      <c r="CZ55" s="49"/>
      <c r="DA55" s="49"/>
      <c r="DB55" s="49"/>
      <c r="DC55" s="49"/>
      <c r="DD55" s="49"/>
      <c r="DE55" s="49">
        <f t="shared" si="7"/>
        <v>14438.88</v>
      </c>
      <c r="DF55" s="49"/>
      <c r="DG55" s="49"/>
      <c r="DH55" s="49"/>
      <c r="DI55" s="49"/>
      <c r="DJ55" s="49"/>
      <c r="DK55" s="49"/>
      <c r="DL55" s="49"/>
    </row>
    <row r="56" spans="1:116">
      <c r="A56" s="59" t="s">
        <v>73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  <c r="T56" s="62"/>
      <c r="U56" s="62"/>
      <c r="V56" s="62"/>
      <c r="W56" s="62"/>
      <c r="X56" s="62"/>
      <c r="Y56" s="59"/>
      <c r="Z56" s="60"/>
      <c r="AA56" s="60"/>
      <c r="AB56" s="60"/>
      <c r="AC56" s="60"/>
      <c r="AD56" s="60"/>
      <c r="AE56" s="60"/>
      <c r="AF56" s="60"/>
      <c r="AG56" s="60"/>
      <c r="AH56" s="61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59" t="s">
        <v>73</v>
      </c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1"/>
      <c r="BZ56" s="62"/>
      <c r="CA56" s="62"/>
      <c r="CB56" s="62"/>
      <c r="CC56" s="62"/>
      <c r="CD56" s="62"/>
      <c r="CE56" s="59"/>
      <c r="CF56" s="60"/>
      <c r="CG56" s="60"/>
      <c r="CH56" s="60"/>
      <c r="CI56" s="60"/>
      <c r="CJ56" s="60"/>
      <c r="CK56" s="60"/>
      <c r="CL56" s="60"/>
      <c r="CM56" s="60"/>
      <c r="CN56" s="61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</row>
    <row r="57" spans="1:116">
      <c r="A57" s="51" t="s">
        <v>105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3"/>
      <c r="T57" s="54" t="s">
        <v>75</v>
      </c>
      <c r="U57" s="54"/>
      <c r="V57" s="54"/>
      <c r="W57" s="54"/>
      <c r="X57" s="54"/>
      <c r="Y57" s="55" t="s">
        <v>76</v>
      </c>
      <c r="Z57" s="56"/>
      <c r="AA57" s="56"/>
      <c r="AB57" s="56"/>
      <c r="AC57" s="56"/>
      <c r="AD57" s="56"/>
      <c r="AE57" s="56"/>
      <c r="AF57" s="56"/>
      <c r="AG57" s="56"/>
      <c r="AH57" s="57"/>
      <c r="AI57" s="49">
        <v>0</v>
      </c>
      <c r="AJ57" s="49"/>
      <c r="AK57" s="49"/>
      <c r="AL57" s="49"/>
      <c r="AM57" s="49"/>
      <c r="AN57" s="49"/>
      <c r="AO57" s="49"/>
      <c r="AP57" s="49"/>
      <c r="AQ57" s="49">
        <f>3000000/20866700*100</f>
        <v>14.376973838699939</v>
      </c>
      <c r="AR57" s="49"/>
      <c r="AS57" s="49"/>
      <c r="AT57" s="49"/>
      <c r="AU57" s="49"/>
      <c r="AV57" s="49"/>
      <c r="AW57" s="49"/>
      <c r="AX57" s="49"/>
      <c r="AY57" s="49">
        <f>AQ57</f>
        <v>14.376973838699939</v>
      </c>
      <c r="AZ57" s="49"/>
      <c r="BA57" s="49"/>
      <c r="BB57" s="49"/>
      <c r="BC57" s="49"/>
      <c r="BD57" s="49"/>
      <c r="BE57" s="49"/>
      <c r="BF57" s="49"/>
      <c r="BG57" s="51" t="s">
        <v>105</v>
      </c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3"/>
      <c r="BZ57" s="54" t="s">
        <v>75</v>
      </c>
      <c r="CA57" s="54"/>
      <c r="CB57" s="54"/>
      <c r="CC57" s="54"/>
      <c r="CD57" s="54"/>
      <c r="CE57" s="55" t="s">
        <v>76</v>
      </c>
      <c r="CF57" s="56"/>
      <c r="CG57" s="56"/>
      <c r="CH57" s="56"/>
      <c r="CI57" s="56"/>
      <c r="CJ57" s="56"/>
      <c r="CK57" s="56"/>
      <c r="CL57" s="56"/>
      <c r="CM57" s="56"/>
      <c r="CN57" s="57"/>
      <c r="CO57" s="49">
        <v>0</v>
      </c>
      <c r="CP57" s="49"/>
      <c r="CQ57" s="49"/>
      <c r="CR57" s="49"/>
      <c r="CS57" s="49"/>
      <c r="CT57" s="49"/>
      <c r="CU57" s="49"/>
      <c r="CV57" s="49"/>
      <c r="CW57" s="49">
        <f>CW20/20866700*100</f>
        <v>13.068669219378243</v>
      </c>
      <c r="CX57" s="49"/>
      <c r="CY57" s="49"/>
      <c r="CZ57" s="49"/>
      <c r="DA57" s="49"/>
      <c r="DB57" s="49"/>
      <c r="DC57" s="49"/>
      <c r="DD57" s="49"/>
      <c r="DE57" s="49">
        <f>CW57</f>
        <v>13.068669219378243</v>
      </c>
      <c r="DF57" s="49"/>
      <c r="DG57" s="49"/>
      <c r="DH57" s="49"/>
      <c r="DI57" s="49"/>
      <c r="DJ57" s="49"/>
      <c r="DK57" s="49"/>
      <c r="DL57" s="49"/>
    </row>
    <row r="58" spans="1:116">
      <c r="A58" s="71" t="s">
        <v>100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3"/>
      <c r="T58" s="68"/>
      <c r="U58" s="69"/>
      <c r="V58" s="69"/>
      <c r="W58" s="69"/>
      <c r="X58" s="70"/>
      <c r="Y58" s="71"/>
      <c r="Z58" s="72"/>
      <c r="AA58" s="72"/>
      <c r="AB58" s="72"/>
      <c r="AC58" s="72"/>
      <c r="AD58" s="72"/>
      <c r="AE58" s="72"/>
      <c r="AF58" s="72"/>
      <c r="AG58" s="72"/>
      <c r="AH58" s="73"/>
      <c r="AI58" s="65"/>
      <c r="AJ58" s="66"/>
      <c r="AK58" s="66"/>
      <c r="AL58" s="66"/>
      <c r="AM58" s="66"/>
      <c r="AN58" s="66"/>
      <c r="AO58" s="66"/>
      <c r="AP58" s="67"/>
      <c r="AQ58" s="65">
        <f>AQ61+AQ70</f>
        <v>4000000</v>
      </c>
      <c r="AR58" s="66"/>
      <c r="AS58" s="66"/>
      <c r="AT58" s="66"/>
      <c r="AU58" s="66"/>
      <c r="AV58" s="66"/>
      <c r="AW58" s="66"/>
      <c r="AX58" s="67"/>
      <c r="AY58" s="65">
        <f>AQ58</f>
        <v>4000000</v>
      </c>
      <c r="AZ58" s="66"/>
      <c r="BA58" s="66"/>
      <c r="BB58" s="66"/>
      <c r="BC58" s="66"/>
      <c r="BD58" s="66"/>
      <c r="BE58" s="66"/>
      <c r="BF58" s="67"/>
      <c r="BG58" s="71" t="s">
        <v>100</v>
      </c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3"/>
      <c r="BZ58" s="68"/>
      <c r="CA58" s="69"/>
      <c r="CB58" s="69"/>
      <c r="CC58" s="69"/>
      <c r="CD58" s="70"/>
      <c r="CE58" s="71"/>
      <c r="CF58" s="72"/>
      <c r="CG58" s="72"/>
      <c r="CH58" s="72"/>
      <c r="CI58" s="72"/>
      <c r="CJ58" s="72"/>
      <c r="CK58" s="72"/>
      <c r="CL58" s="72"/>
      <c r="CM58" s="72"/>
      <c r="CN58" s="73"/>
      <c r="CO58" s="65"/>
      <c r="CP58" s="66"/>
      <c r="CQ58" s="66"/>
      <c r="CR58" s="66"/>
      <c r="CS58" s="66"/>
      <c r="CT58" s="66"/>
      <c r="CU58" s="66"/>
      <c r="CV58" s="67"/>
      <c r="CW58" s="65">
        <f>CW61+CW70</f>
        <v>778532</v>
      </c>
      <c r="CX58" s="66"/>
      <c r="CY58" s="66"/>
      <c r="CZ58" s="66"/>
      <c r="DA58" s="66"/>
      <c r="DB58" s="66"/>
      <c r="DC58" s="66"/>
      <c r="DD58" s="67"/>
      <c r="DE58" s="65">
        <f>CW58</f>
        <v>778532</v>
      </c>
      <c r="DF58" s="66"/>
      <c r="DG58" s="66"/>
      <c r="DH58" s="66"/>
      <c r="DI58" s="66"/>
      <c r="DJ58" s="66"/>
      <c r="DK58" s="66"/>
      <c r="DL58" s="67"/>
    </row>
    <row r="59" spans="1:116">
      <c r="A59" s="71" t="s">
        <v>109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3"/>
      <c r="T59" s="68"/>
      <c r="U59" s="69"/>
      <c r="V59" s="69"/>
      <c r="W59" s="69"/>
      <c r="X59" s="70"/>
      <c r="Y59" s="71"/>
      <c r="Z59" s="72"/>
      <c r="AA59" s="72"/>
      <c r="AB59" s="72"/>
      <c r="AC59" s="72"/>
      <c r="AD59" s="72"/>
      <c r="AE59" s="72"/>
      <c r="AF59" s="72"/>
      <c r="AG59" s="72"/>
      <c r="AH59" s="73"/>
      <c r="AI59" s="65"/>
      <c r="AJ59" s="66"/>
      <c r="AK59" s="66"/>
      <c r="AL59" s="66"/>
      <c r="AM59" s="66"/>
      <c r="AN59" s="66"/>
      <c r="AO59" s="66"/>
      <c r="AP59" s="67"/>
      <c r="AQ59" s="65">
        <f>AQ61</f>
        <v>2000000</v>
      </c>
      <c r="AR59" s="66"/>
      <c r="AS59" s="66"/>
      <c r="AT59" s="66"/>
      <c r="AU59" s="66"/>
      <c r="AV59" s="66"/>
      <c r="AW59" s="66"/>
      <c r="AX59" s="67"/>
      <c r="AY59" s="65">
        <f>AY61</f>
        <v>2000000</v>
      </c>
      <c r="AZ59" s="66"/>
      <c r="BA59" s="66"/>
      <c r="BB59" s="66"/>
      <c r="BC59" s="66"/>
      <c r="BD59" s="66"/>
      <c r="BE59" s="66"/>
      <c r="BF59" s="67"/>
      <c r="BG59" s="71" t="s">
        <v>109</v>
      </c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3"/>
      <c r="BZ59" s="68"/>
      <c r="CA59" s="69"/>
      <c r="CB59" s="69"/>
      <c r="CC59" s="69"/>
      <c r="CD59" s="70"/>
      <c r="CE59" s="71"/>
      <c r="CF59" s="72"/>
      <c r="CG59" s="72"/>
      <c r="CH59" s="72"/>
      <c r="CI59" s="72"/>
      <c r="CJ59" s="72"/>
      <c r="CK59" s="72"/>
      <c r="CL59" s="72"/>
      <c r="CM59" s="72"/>
      <c r="CN59" s="73"/>
      <c r="CO59" s="65"/>
      <c r="CP59" s="66"/>
      <c r="CQ59" s="66"/>
      <c r="CR59" s="66"/>
      <c r="CS59" s="66"/>
      <c r="CT59" s="66"/>
      <c r="CU59" s="66"/>
      <c r="CV59" s="67"/>
      <c r="CW59" s="65">
        <f>CW61</f>
        <v>640840</v>
      </c>
      <c r="CX59" s="66"/>
      <c r="CY59" s="66"/>
      <c r="CZ59" s="66"/>
      <c r="DA59" s="66"/>
      <c r="DB59" s="66"/>
      <c r="DC59" s="66"/>
      <c r="DD59" s="67"/>
      <c r="DE59" s="65">
        <f>DE61</f>
        <v>640840</v>
      </c>
      <c r="DF59" s="66"/>
      <c r="DG59" s="66"/>
      <c r="DH59" s="66"/>
      <c r="DI59" s="66"/>
      <c r="DJ59" s="66"/>
      <c r="DK59" s="66"/>
      <c r="DL59" s="67"/>
    </row>
    <row r="60" spans="1:116">
      <c r="A60" s="68" t="s">
        <v>66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70"/>
      <c r="T60" s="68"/>
      <c r="U60" s="69"/>
      <c r="V60" s="69"/>
      <c r="W60" s="69"/>
      <c r="X60" s="70"/>
      <c r="Y60" s="71"/>
      <c r="Z60" s="72"/>
      <c r="AA60" s="72"/>
      <c r="AB60" s="72"/>
      <c r="AC60" s="72"/>
      <c r="AD60" s="72"/>
      <c r="AE60" s="72"/>
      <c r="AF60" s="72"/>
      <c r="AG60" s="72"/>
      <c r="AH60" s="73"/>
      <c r="AI60" s="65"/>
      <c r="AJ60" s="66"/>
      <c r="AK60" s="66"/>
      <c r="AL60" s="66"/>
      <c r="AM60" s="66"/>
      <c r="AN60" s="66"/>
      <c r="AO60" s="66"/>
      <c r="AP60" s="67"/>
      <c r="AQ60" s="65"/>
      <c r="AR60" s="66"/>
      <c r="AS60" s="66"/>
      <c r="AT60" s="66"/>
      <c r="AU60" s="66"/>
      <c r="AV60" s="66"/>
      <c r="AW60" s="66"/>
      <c r="AX60" s="67"/>
      <c r="AY60" s="65"/>
      <c r="AZ60" s="66"/>
      <c r="BA60" s="66"/>
      <c r="BB60" s="66"/>
      <c r="BC60" s="66"/>
      <c r="BD60" s="66"/>
      <c r="BE60" s="66"/>
      <c r="BF60" s="67"/>
      <c r="BG60" s="68" t="s">
        <v>66</v>
      </c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70"/>
      <c r="BZ60" s="68"/>
      <c r="CA60" s="69"/>
      <c r="CB60" s="69"/>
      <c r="CC60" s="69"/>
      <c r="CD60" s="70"/>
      <c r="CE60" s="71"/>
      <c r="CF60" s="72"/>
      <c r="CG60" s="72"/>
      <c r="CH60" s="72"/>
      <c r="CI60" s="72"/>
      <c r="CJ60" s="72"/>
      <c r="CK60" s="72"/>
      <c r="CL60" s="72"/>
      <c r="CM60" s="72"/>
      <c r="CN60" s="73"/>
      <c r="CO60" s="65"/>
      <c r="CP60" s="66"/>
      <c r="CQ60" s="66"/>
      <c r="CR60" s="66"/>
      <c r="CS60" s="66"/>
      <c r="CT60" s="66"/>
      <c r="CU60" s="66"/>
      <c r="CV60" s="67"/>
      <c r="CW60" s="65"/>
      <c r="CX60" s="66"/>
      <c r="CY60" s="66"/>
      <c r="CZ60" s="66"/>
      <c r="DA60" s="66"/>
      <c r="DB60" s="66"/>
      <c r="DC60" s="66"/>
      <c r="DD60" s="67"/>
      <c r="DE60" s="65"/>
      <c r="DF60" s="66"/>
      <c r="DG60" s="66"/>
      <c r="DH60" s="66"/>
      <c r="DI60" s="66"/>
      <c r="DJ60" s="66"/>
      <c r="DK60" s="66"/>
      <c r="DL60" s="67"/>
    </row>
    <row r="61" spans="1:116">
      <c r="A61" s="51" t="s">
        <v>101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3"/>
      <c r="T61" s="54" t="s">
        <v>69</v>
      </c>
      <c r="U61" s="54"/>
      <c r="V61" s="54"/>
      <c r="W61" s="54"/>
      <c r="X61" s="54"/>
      <c r="Y61" s="55" t="s">
        <v>108</v>
      </c>
      <c r="Z61" s="56"/>
      <c r="AA61" s="56"/>
      <c r="AB61" s="56"/>
      <c r="AC61" s="56"/>
      <c r="AD61" s="56"/>
      <c r="AE61" s="56"/>
      <c r="AF61" s="56"/>
      <c r="AG61" s="56"/>
      <c r="AH61" s="57"/>
      <c r="AI61" s="49">
        <v>0</v>
      </c>
      <c r="AJ61" s="49"/>
      <c r="AK61" s="49"/>
      <c r="AL61" s="49"/>
      <c r="AM61" s="49"/>
      <c r="AN61" s="49"/>
      <c r="AO61" s="49"/>
      <c r="AP61" s="49"/>
      <c r="AQ61" s="49">
        <v>2000000</v>
      </c>
      <c r="AR61" s="49"/>
      <c r="AS61" s="49"/>
      <c r="AT61" s="49"/>
      <c r="AU61" s="49"/>
      <c r="AV61" s="49"/>
      <c r="AW61" s="49"/>
      <c r="AX61" s="49"/>
      <c r="AY61" s="49">
        <f>AQ61</f>
        <v>2000000</v>
      </c>
      <c r="AZ61" s="49"/>
      <c r="BA61" s="49"/>
      <c r="BB61" s="49"/>
      <c r="BC61" s="49"/>
      <c r="BD61" s="49"/>
      <c r="BE61" s="49"/>
      <c r="BF61" s="49"/>
      <c r="BG61" s="51" t="s">
        <v>101</v>
      </c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3"/>
      <c r="BZ61" s="54" t="s">
        <v>69</v>
      </c>
      <c r="CA61" s="54"/>
      <c r="CB61" s="54"/>
      <c r="CC61" s="54"/>
      <c r="CD61" s="54"/>
      <c r="CE61" s="55" t="s">
        <v>164</v>
      </c>
      <c r="CF61" s="56"/>
      <c r="CG61" s="56"/>
      <c r="CH61" s="56"/>
      <c r="CI61" s="56"/>
      <c r="CJ61" s="56"/>
      <c r="CK61" s="56"/>
      <c r="CL61" s="56"/>
      <c r="CM61" s="56"/>
      <c r="CN61" s="57"/>
      <c r="CO61" s="49">
        <v>0</v>
      </c>
      <c r="CP61" s="49"/>
      <c r="CQ61" s="49"/>
      <c r="CR61" s="49"/>
      <c r="CS61" s="49"/>
      <c r="CT61" s="49"/>
      <c r="CU61" s="49"/>
      <c r="CV61" s="49"/>
      <c r="CW61" s="49">
        <v>640840</v>
      </c>
      <c r="CX61" s="49"/>
      <c r="CY61" s="49"/>
      <c r="CZ61" s="49"/>
      <c r="DA61" s="49"/>
      <c r="DB61" s="49"/>
      <c r="DC61" s="49"/>
      <c r="DD61" s="49"/>
      <c r="DE61" s="49">
        <f>CW61</f>
        <v>640840</v>
      </c>
      <c r="DF61" s="49"/>
      <c r="DG61" s="49"/>
      <c r="DH61" s="49"/>
      <c r="DI61" s="49"/>
      <c r="DJ61" s="49"/>
      <c r="DK61" s="49"/>
      <c r="DL61" s="49"/>
    </row>
    <row r="62" spans="1:116">
      <c r="A62" s="59" t="s">
        <v>102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/>
      <c r="T62" s="62"/>
      <c r="U62" s="62"/>
      <c r="V62" s="62"/>
      <c r="W62" s="62"/>
      <c r="X62" s="62"/>
      <c r="Y62" s="59"/>
      <c r="Z62" s="60"/>
      <c r="AA62" s="60"/>
      <c r="AB62" s="60"/>
      <c r="AC62" s="60"/>
      <c r="AD62" s="60"/>
      <c r="AE62" s="60"/>
      <c r="AF62" s="60"/>
      <c r="AG62" s="60"/>
      <c r="AH62" s="61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59" t="s">
        <v>102</v>
      </c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1"/>
      <c r="BZ62" s="62"/>
      <c r="CA62" s="62"/>
      <c r="CB62" s="62"/>
      <c r="CC62" s="62"/>
      <c r="CD62" s="62"/>
      <c r="CE62" s="59"/>
      <c r="CF62" s="60"/>
      <c r="CG62" s="60"/>
      <c r="CH62" s="60"/>
      <c r="CI62" s="60"/>
      <c r="CJ62" s="60"/>
      <c r="CK62" s="60"/>
      <c r="CL62" s="60"/>
      <c r="CM62" s="60"/>
      <c r="CN62" s="61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</row>
    <row r="63" spans="1:116">
      <c r="A63" s="51" t="s">
        <v>103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3"/>
      <c r="T63" s="54" t="s">
        <v>104</v>
      </c>
      <c r="U63" s="54"/>
      <c r="V63" s="54"/>
      <c r="W63" s="54"/>
      <c r="X63" s="54"/>
      <c r="Y63" s="55" t="s">
        <v>108</v>
      </c>
      <c r="Z63" s="56"/>
      <c r="AA63" s="56"/>
      <c r="AB63" s="56"/>
      <c r="AC63" s="56"/>
      <c r="AD63" s="56"/>
      <c r="AE63" s="56"/>
      <c r="AF63" s="56"/>
      <c r="AG63" s="56"/>
      <c r="AH63" s="57"/>
      <c r="AI63" s="49">
        <v>0</v>
      </c>
      <c r="AJ63" s="49"/>
      <c r="AK63" s="49"/>
      <c r="AL63" s="49"/>
      <c r="AM63" s="49"/>
      <c r="AN63" s="49"/>
      <c r="AO63" s="49"/>
      <c r="AP63" s="49"/>
      <c r="AQ63" s="64">
        <v>1</v>
      </c>
      <c r="AR63" s="64"/>
      <c r="AS63" s="64"/>
      <c r="AT63" s="64"/>
      <c r="AU63" s="64"/>
      <c r="AV63" s="64"/>
      <c r="AW63" s="64"/>
      <c r="AX63" s="64"/>
      <c r="AY63" s="64">
        <v>1</v>
      </c>
      <c r="AZ63" s="64"/>
      <c r="BA63" s="64"/>
      <c r="BB63" s="64"/>
      <c r="BC63" s="64"/>
      <c r="BD63" s="64"/>
      <c r="BE63" s="64"/>
      <c r="BF63" s="64"/>
      <c r="BG63" s="51" t="s">
        <v>103</v>
      </c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3"/>
      <c r="BZ63" s="54" t="s">
        <v>104</v>
      </c>
      <c r="CA63" s="54"/>
      <c r="CB63" s="54"/>
      <c r="CC63" s="54"/>
      <c r="CD63" s="54"/>
      <c r="CE63" s="55" t="s">
        <v>164</v>
      </c>
      <c r="CF63" s="56"/>
      <c r="CG63" s="56"/>
      <c r="CH63" s="56"/>
      <c r="CI63" s="56"/>
      <c r="CJ63" s="56"/>
      <c r="CK63" s="56"/>
      <c r="CL63" s="56"/>
      <c r="CM63" s="56"/>
      <c r="CN63" s="57"/>
      <c r="CO63" s="49">
        <v>0</v>
      </c>
      <c r="CP63" s="49"/>
      <c r="CQ63" s="49"/>
      <c r="CR63" s="49"/>
      <c r="CS63" s="49"/>
      <c r="CT63" s="49"/>
      <c r="CU63" s="49"/>
      <c r="CV63" s="49"/>
      <c r="CW63" s="64">
        <v>1</v>
      </c>
      <c r="CX63" s="64"/>
      <c r="CY63" s="64"/>
      <c r="CZ63" s="64"/>
      <c r="DA63" s="64"/>
      <c r="DB63" s="64"/>
      <c r="DC63" s="64"/>
      <c r="DD63" s="64"/>
      <c r="DE63" s="64">
        <v>1</v>
      </c>
      <c r="DF63" s="64"/>
      <c r="DG63" s="64"/>
      <c r="DH63" s="64"/>
      <c r="DI63" s="64"/>
      <c r="DJ63" s="64"/>
      <c r="DK63" s="64"/>
      <c r="DL63" s="64"/>
    </row>
    <row r="64" spans="1:116">
      <c r="A64" s="59" t="s">
        <v>71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1"/>
      <c r="T64" s="62"/>
      <c r="U64" s="62"/>
      <c r="V64" s="62"/>
      <c r="W64" s="62"/>
      <c r="X64" s="62"/>
      <c r="Y64" s="59"/>
      <c r="Z64" s="60"/>
      <c r="AA64" s="60"/>
      <c r="AB64" s="60"/>
      <c r="AC64" s="60"/>
      <c r="AD64" s="60"/>
      <c r="AE64" s="60"/>
      <c r="AF64" s="60"/>
      <c r="AG64" s="60"/>
      <c r="AH64" s="61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59" t="s">
        <v>71</v>
      </c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1"/>
      <c r="BZ64" s="62"/>
      <c r="CA64" s="62"/>
      <c r="CB64" s="62"/>
      <c r="CC64" s="62"/>
      <c r="CD64" s="62"/>
      <c r="CE64" s="59"/>
      <c r="CF64" s="60"/>
      <c r="CG64" s="60"/>
      <c r="CH64" s="60"/>
      <c r="CI64" s="60"/>
      <c r="CJ64" s="60"/>
      <c r="CK64" s="60"/>
      <c r="CL64" s="60"/>
      <c r="CM64" s="60"/>
      <c r="CN64" s="61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</row>
    <row r="65" spans="1:116">
      <c r="A65" s="51" t="s">
        <v>110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3"/>
      <c r="T65" s="54" t="s">
        <v>69</v>
      </c>
      <c r="U65" s="54"/>
      <c r="V65" s="54"/>
      <c r="W65" s="54"/>
      <c r="X65" s="54"/>
      <c r="Y65" s="55" t="s">
        <v>108</v>
      </c>
      <c r="Z65" s="56"/>
      <c r="AA65" s="56"/>
      <c r="AB65" s="56"/>
      <c r="AC65" s="56"/>
      <c r="AD65" s="56"/>
      <c r="AE65" s="56"/>
      <c r="AF65" s="56"/>
      <c r="AG65" s="56"/>
      <c r="AH65" s="57"/>
      <c r="AI65" s="49">
        <v>0</v>
      </c>
      <c r="AJ65" s="49"/>
      <c r="AK65" s="49"/>
      <c r="AL65" s="49"/>
      <c r="AM65" s="49"/>
      <c r="AN65" s="49"/>
      <c r="AO65" s="49"/>
      <c r="AP65" s="49"/>
      <c r="AQ65" s="49">
        <f>AQ61</f>
        <v>2000000</v>
      </c>
      <c r="AR65" s="49"/>
      <c r="AS65" s="49"/>
      <c r="AT65" s="49"/>
      <c r="AU65" s="49"/>
      <c r="AV65" s="49"/>
      <c r="AW65" s="49"/>
      <c r="AX65" s="49"/>
      <c r="AY65" s="49">
        <f>AQ61</f>
        <v>2000000</v>
      </c>
      <c r="AZ65" s="49"/>
      <c r="BA65" s="49"/>
      <c r="BB65" s="49"/>
      <c r="BC65" s="49"/>
      <c r="BD65" s="49"/>
      <c r="BE65" s="49"/>
      <c r="BF65" s="49"/>
      <c r="BG65" s="51" t="s">
        <v>110</v>
      </c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3"/>
      <c r="BZ65" s="54" t="s">
        <v>69</v>
      </c>
      <c r="CA65" s="54"/>
      <c r="CB65" s="54"/>
      <c r="CC65" s="54"/>
      <c r="CD65" s="54"/>
      <c r="CE65" s="55" t="s">
        <v>164</v>
      </c>
      <c r="CF65" s="56"/>
      <c r="CG65" s="56"/>
      <c r="CH65" s="56"/>
      <c r="CI65" s="56"/>
      <c r="CJ65" s="56"/>
      <c r="CK65" s="56"/>
      <c r="CL65" s="56"/>
      <c r="CM65" s="56"/>
      <c r="CN65" s="57"/>
      <c r="CO65" s="49">
        <v>0</v>
      </c>
      <c r="CP65" s="49"/>
      <c r="CQ65" s="49"/>
      <c r="CR65" s="49"/>
      <c r="CS65" s="49"/>
      <c r="CT65" s="49"/>
      <c r="CU65" s="49"/>
      <c r="CV65" s="49"/>
      <c r="CW65" s="49">
        <f>CW61</f>
        <v>640840</v>
      </c>
      <c r="CX65" s="49"/>
      <c r="CY65" s="49"/>
      <c r="CZ65" s="49"/>
      <c r="DA65" s="49"/>
      <c r="DB65" s="49"/>
      <c r="DC65" s="49"/>
      <c r="DD65" s="49"/>
      <c r="DE65" s="49">
        <f>CW61</f>
        <v>640840</v>
      </c>
      <c r="DF65" s="49"/>
      <c r="DG65" s="49"/>
      <c r="DH65" s="49"/>
      <c r="DI65" s="49"/>
      <c r="DJ65" s="49"/>
      <c r="DK65" s="49"/>
      <c r="DL65" s="49"/>
    </row>
    <row r="66" spans="1:116">
      <c r="A66" s="59" t="s">
        <v>73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1"/>
      <c r="T66" s="62"/>
      <c r="U66" s="62"/>
      <c r="V66" s="62"/>
      <c r="W66" s="62"/>
      <c r="X66" s="62"/>
      <c r="Y66" s="59"/>
      <c r="Z66" s="60"/>
      <c r="AA66" s="60"/>
      <c r="AB66" s="60"/>
      <c r="AC66" s="60"/>
      <c r="AD66" s="60"/>
      <c r="AE66" s="60"/>
      <c r="AF66" s="60"/>
      <c r="AG66" s="60"/>
      <c r="AH66" s="61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59" t="s">
        <v>73</v>
      </c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1"/>
      <c r="BZ66" s="62"/>
      <c r="CA66" s="62"/>
      <c r="CB66" s="62"/>
      <c r="CC66" s="62"/>
      <c r="CD66" s="62"/>
      <c r="CE66" s="59"/>
      <c r="CF66" s="60"/>
      <c r="CG66" s="60"/>
      <c r="CH66" s="60"/>
      <c r="CI66" s="60"/>
      <c r="CJ66" s="60"/>
      <c r="CK66" s="60"/>
      <c r="CL66" s="60"/>
      <c r="CM66" s="60"/>
      <c r="CN66" s="61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</row>
    <row r="67" spans="1:116">
      <c r="A67" s="51" t="s">
        <v>105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3"/>
      <c r="T67" s="54" t="s">
        <v>75</v>
      </c>
      <c r="U67" s="54"/>
      <c r="V67" s="54"/>
      <c r="W67" s="54"/>
      <c r="X67" s="54"/>
      <c r="Y67" s="55" t="s">
        <v>76</v>
      </c>
      <c r="Z67" s="56"/>
      <c r="AA67" s="56"/>
      <c r="AB67" s="56"/>
      <c r="AC67" s="56"/>
      <c r="AD67" s="56"/>
      <c r="AE67" s="56"/>
      <c r="AF67" s="56"/>
      <c r="AG67" s="56"/>
      <c r="AH67" s="57"/>
      <c r="AI67" s="49">
        <v>0</v>
      </c>
      <c r="AJ67" s="49"/>
      <c r="AK67" s="49"/>
      <c r="AL67" s="49"/>
      <c r="AM67" s="49"/>
      <c r="AN67" s="49"/>
      <c r="AO67" s="49"/>
      <c r="AP67" s="49"/>
      <c r="AQ67" s="49">
        <f>AQ61/169918485*100</f>
        <v>1.1770349765065291</v>
      </c>
      <c r="AR67" s="49"/>
      <c r="AS67" s="49"/>
      <c r="AT67" s="49"/>
      <c r="AU67" s="49"/>
      <c r="AV67" s="49"/>
      <c r="AW67" s="49"/>
      <c r="AX67" s="49"/>
      <c r="AY67" s="49">
        <f>AQ67</f>
        <v>1.1770349765065291</v>
      </c>
      <c r="AZ67" s="49"/>
      <c r="BA67" s="49"/>
      <c r="BB67" s="49"/>
      <c r="BC67" s="49"/>
      <c r="BD67" s="49"/>
      <c r="BE67" s="49"/>
      <c r="BF67" s="49"/>
      <c r="BG67" s="51" t="s">
        <v>105</v>
      </c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3"/>
      <c r="BZ67" s="54" t="s">
        <v>75</v>
      </c>
      <c r="CA67" s="54"/>
      <c r="CB67" s="54"/>
      <c r="CC67" s="54"/>
      <c r="CD67" s="54"/>
      <c r="CE67" s="55" t="s">
        <v>76</v>
      </c>
      <c r="CF67" s="56"/>
      <c r="CG67" s="56"/>
      <c r="CH67" s="56"/>
      <c r="CI67" s="56"/>
      <c r="CJ67" s="56"/>
      <c r="CK67" s="56"/>
      <c r="CL67" s="56"/>
      <c r="CM67" s="56"/>
      <c r="CN67" s="57"/>
      <c r="CO67" s="49">
        <v>0</v>
      </c>
      <c r="CP67" s="49"/>
      <c r="CQ67" s="49"/>
      <c r="CR67" s="49"/>
      <c r="CS67" s="49"/>
      <c r="CT67" s="49"/>
      <c r="CU67" s="49"/>
      <c r="CV67" s="49"/>
      <c r="CW67" s="49">
        <f>CW61/169918485*100</f>
        <v>0.37714554717222204</v>
      </c>
      <c r="CX67" s="49"/>
      <c r="CY67" s="49"/>
      <c r="CZ67" s="49"/>
      <c r="DA67" s="49"/>
      <c r="DB67" s="49"/>
      <c r="DC67" s="49"/>
      <c r="DD67" s="49"/>
      <c r="DE67" s="49">
        <f>CW67</f>
        <v>0.37714554717222204</v>
      </c>
      <c r="DF67" s="49"/>
      <c r="DG67" s="49"/>
      <c r="DH67" s="49"/>
      <c r="DI67" s="49"/>
      <c r="DJ67" s="49"/>
      <c r="DK67" s="49"/>
      <c r="DL67" s="49"/>
    </row>
    <row r="68" spans="1:116">
      <c r="A68" s="71" t="s">
        <v>111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3"/>
      <c r="T68" s="68"/>
      <c r="U68" s="69"/>
      <c r="V68" s="69"/>
      <c r="W68" s="69"/>
      <c r="X68" s="70"/>
      <c r="Y68" s="71"/>
      <c r="Z68" s="72"/>
      <c r="AA68" s="72"/>
      <c r="AB68" s="72"/>
      <c r="AC68" s="72"/>
      <c r="AD68" s="72"/>
      <c r="AE68" s="72"/>
      <c r="AF68" s="72"/>
      <c r="AG68" s="72"/>
      <c r="AH68" s="73"/>
      <c r="AI68" s="65"/>
      <c r="AJ68" s="66"/>
      <c r="AK68" s="66"/>
      <c r="AL68" s="66"/>
      <c r="AM68" s="66"/>
      <c r="AN68" s="66"/>
      <c r="AO68" s="66"/>
      <c r="AP68" s="67"/>
      <c r="AQ68" s="65">
        <f>AQ70</f>
        <v>2000000</v>
      </c>
      <c r="AR68" s="66"/>
      <c r="AS68" s="66"/>
      <c r="AT68" s="66"/>
      <c r="AU68" s="66"/>
      <c r="AV68" s="66"/>
      <c r="AW68" s="66"/>
      <c r="AX68" s="67"/>
      <c r="AY68" s="65">
        <f>AY70</f>
        <v>2000000</v>
      </c>
      <c r="AZ68" s="66"/>
      <c r="BA68" s="66"/>
      <c r="BB68" s="66"/>
      <c r="BC68" s="66"/>
      <c r="BD68" s="66"/>
      <c r="BE68" s="66"/>
      <c r="BF68" s="67"/>
      <c r="BG68" s="71" t="s">
        <v>111</v>
      </c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3"/>
      <c r="BZ68" s="68"/>
      <c r="CA68" s="69"/>
      <c r="CB68" s="69"/>
      <c r="CC68" s="69"/>
      <c r="CD68" s="70"/>
      <c r="CE68" s="71"/>
      <c r="CF68" s="72"/>
      <c r="CG68" s="72"/>
      <c r="CH68" s="72"/>
      <c r="CI68" s="72"/>
      <c r="CJ68" s="72"/>
      <c r="CK68" s="72"/>
      <c r="CL68" s="72"/>
      <c r="CM68" s="72"/>
      <c r="CN68" s="73"/>
      <c r="CO68" s="65"/>
      <c r="CP68" s="66"/>
      <c r="CQ68" s="66"/>
      <c r="CR68" s="66"/>
      <c r="CS68" s="66"/>
      <c r="CT68" s="66"/>
      <c r="CU68" s="66"/>
      <c r="CV68" s="67"/>
      <c r="CW68" s="65">
        <f>CW70</f>
        <v>137692</v>
      </c>
      <c r="CX68" s="66"/>
      <c r="CY68" s="66"/>
      <c r="CZ68" s="66"/>
      <c r="DA68" s="66"/>
      <c r="DB68" s="66"/>
      <c r="DC68" s="66"/>
      <c r="DD68" s="67"/>
      <c r="DE68" s="65">
        <f>DE70</f>
        <v>137692</v>
      </c>
      <c r="DF68" s="66"/>
      <c r="DG68" s="66"/>
      <c r="DH68" s="66"/>
      <c r="DI68" s="66"/>
      <c r="DJ68" s="66"/>
      <c r="DK68" s="66"/>
      <c r="DL68" s="67"/>
    </row>
    <row r="69" spans="1:116">
      <c r="A69" s="68" t="s">
        <v>66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70"/>
      <c r="T69" s="68"/>
      <c r="U69" s="69"/>
      <c r="V69" s="69"/>
      <c r="W69" s="69"/>
      <c r="X69" s="70"/>
      <c r="Y69" s="71"/>
      <c r="Z69" s="72"/>
      <c r="AA69" s="72"/>
      <c r="AB69" s="72"/>
      <c r="AC69" s="72"/>
      <c r="AD69" s="72"/>
      <c r="AE69" s="72"/>
      <c r="AF69" s="72"/>
      <c r="AG69" s="72"/>
      <c r="AH69" s="73"/>
      <c r="AI69" s="65"/>
      <c r="AJ69" s="66"/>
      <c r="AK69" s="66"/>
      <c r="AL69" s="66"/>
      <c r="AM69" s="66"/>
      <c r="AN69" s="66"/>
      <c r="AO69" s="66"/>
      <c r="AP69" s="67"/>
      <c r="AQ69" s="65"/>
      <c r="AR69" s="66"/>
      <c r="AS69" s="66"/>
      <c r="AT69" s="66"/>
      <c r="AU69" s="66"/>
      <c r="AV69" s="66"/>
      <c r="AW69" s="66"/>
      <c r="AX69" s="67"/>
      <c r="AY69" s="65"/>
      <c r="AZ69" s="66"/>
      <c r="BA69" s="66"/>
      <c r="BB69" s="66"/>
      <c r="BC69" s="66"/>
      <c r="BD69" s="66"/>
      <c r="BE69" s="66"/>
      <c r="BF69" s="67"/>
      <c r="BG69" s="68" t="s">
        <v>66</v>
      </c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70"/>
      <c r="BZ69" s="68"/>
      <c r="CA69" s="69"/>
      <c r="CB69" s="69"/>
      <c r="CC69" s="69"/>
      <c r="CD69" s="70"/>
      <c r="CE69" s="71"/>
      <c r="CF69" s="72"/>
      <c r="CG69" s="72"/>
      <c r="CH69" s="72"/>
      <c r="CI69" s="72"/>
      <c r="CJ69" s="72"/>
      <c r="CK69" s="72"/>
      <c r="CL69" s="72"/>
      <c r="CM69" s="72"/>
      <c r="CN69" s="73"/>
      <c r="CO69" s="65"/>
      <c r="CP69" s="66"/>
      <c r="CQ69" s="66"/>
      <c r="CR69" s="66"/>
      <c r="CS69" s="66"/>
      <c r="CT69" s="66"/>
      <c r="CU69" s="66"/>
      <c r="CV69" s="67"/>
      <c r="CW69" s="65"/>
      <c r="CX69" s="66"/>
      <c r="CY69" s="66"/>
      <c r="CZ69" s="66"/>
      <c r="DA69" s="66"/>
      <c r="DB69" s="66"/>
      <c r="DC69" s="66"/>
      <c r="DD69" s="67"/>
      <c r="DE69" s="65"/>
      <c r="DF69" s="66"/>
      <c r="DG69" s="66"/>
      <c r="DH69" s="66"/>
      <c r="DI69" s="66"/>
      <c r="DJ69" s="66"/>
      <c r="DK69" s="66"/>
      <c r="DL69" s="67"/>
    </row>
    <row r="70" spans="1:116">
      <c r="A70" s="51" t="s">
        <v>106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3"/>
      <c r="T70" s="54" t="s">
        <v>69</v>
      </c>
      <c r="U70" s="54"/>
      <c r="V70" s="54"/>
      <c r="W70" s="54"/>
      <c r="X70" s="54"/>
      <c r="Y70" s="55" t="s">
        <v>108</v>
      </c>
      <c r="Z70" s="56"/>
      <c r="AA70" s="56"/>
      <c r="AB70" s="56"/>
      <c r="AC70" s="56"/>
      <c r="AD70" s="56"/>
      <c r="AE70" s="56"/>
      <c r="AF70" s="56"/>
      <c r="AG70" s="56"/>
      <c r="AH70" s="57"/>
      <c r="AI70" s="49">
        <v>0</v>
      </c>
      <c r="AJ70" s="49"/>
      <c r="AK70" s="49"/>
      <c r="AL70" s="49"/>
      <c r="AM70" s="49"/>
      <c r="AN70" s="49"/>
      <c r="AO70" s="49"/>
      <c r="AP70" s="49"/>
      <c r="AQ70" s="49">
        <v>2000000</v>
      </c>
      <c r="AR70" s="49"/>
      <c r="AS70" s="49"/>
      <c r="AT70" s="49"/>
      <c r="AU70" s="49"/>
      <c r="AV70" s="49"/>
      <c r="AW70" s="49"/>
      <c r="AX70" s="49"/>
      <c r="AY70" s="49">
        <f>AQ70</f>
        <v>2000000</v>
      </c>
      <c r="AZ70" s="49"/>
      <c r="BA70" s="49"/>
      <c r="BB70" s="49"/>
      <c r="BC70" s="49"/>
      <c r="BD70" s="49"/>
      <c r="BE70" s="49"/>
      <c r="BF70" s="49"/>
      <c r="BG70" s="51" t="s">
        <v>106</v>
      </c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3"/>
      <c r="BZ70" s="54" t="s">
        <v>69</v>
      </c>
      <c r="CA70" s="54"/>
      <c r="CB70" s="54"/>
      <c r="CC70" s="54"/>
      <c r="CD70" s="54"/>
      <c r="CE70" s="55" t="s">
        <v>164</v>
      </c>
      <c r="CF70" s="56"/>
      <c r="CG70" s="56"/>
      <c r="CH70" s="56"/>
      <c r="CI70" s="56"/>
      <c r="CJ70" s="56"/>
      <c r="CK70" s="56"/>
      <c r="CL70" s="56"/>
      <c r="CM70" s="56"/>
      <c r="CN70" s="57"/>
      <c r="CO70" s="49">
        <v>0</v>
      </c>
      <c r="CP70" s="49"/>
      <c r="CQ70" s="49"/>
      <c r="CR70" s="49"/>
      <c r="CS70" s="49"/>
      <c r="CT70" s="49"/>
      <c r="CU70" s="49"/>
      <c r="CV70" s="49"/>
      <c r="CW70" s="49">
        <v>137692</v>
      </c>
      <c r="CX70" s="49"/>
      <c r="CY70" s="49"/>
      <c r="CZ70" s="49"/>
      <c r="DA70" s="49"/>
      <c r="DB70" s="49"/>
      <c r="DC70" s="49"/>
      <c r="DD70" s="49"/>
      <c r="DE70" s="49">
        <f>CW70</f>
        <v>137692</v>
      </c>
      <c r="DF70" s="49"/>
      <c r="DG70" s="49"/>
      <c r="DH70" s="49"/>
      <c r="DI70" s="49"/>
      <c r="DJ70" s="49"/>
      <c r="DK70" s="49"/>
      <c r="DL70" s="49"/>
    </row>
    <row r="71" spans="1:116">
      <c r="A71" s="59" t="s">
        <v>102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1"/>
      <c r="T71" s="62"/>
      <c r="U71" s="62"/>
      <c r="V71" s="62"/>
      <c r="W71" s="62"/>
      <c r="X71" s="62"/>
      <c r="Y71" s="59"/>
      <c r="Z71" s="60"/>
      <c r="AA71" s="60"/>
      <c r="AB71" s="60"/>
      <c r="AC71" s="60"/>
      <c r="AD71" s="60"/>
      <c r="AE71" s="60"/>
      <c r="AF71" s="60"/>
      <c r="AG71" s="60"/>
      <c r="AH71" s="61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59" t="s">
        <v>102</v>
      </c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1"/>
      <c r="BZ71" s="62"/>
      <c r="CA71" s="62"/>
      <c r="CB71" s="62"/>
      <c r="CC71" s="62"/>
      <c r="CD71" s="62"/>
      <c r="CE71" s="59"/>
      <c r="CF71" s="60"/>
      <c r="CG71" s="60"/>
      <c r="CH71" s="60"/>
      <c r="CI71" s="60"/>
      <c r="CJ71" s="60"/>
      <c r="CK71" s="60"/>
      <c r="CL71" s="60"/>
      <c r="CM71" s="60"/>
      <c r="CN71" s="61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</row>
    <row r="72" spans="1:116">
      <c r="A72" s="51" t="s">
        <v>103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3"/>
      <c r="T72" s="54" t="s">
        <v>104</v>
      </c>
      <c r="U72" s="54"/>
      <c r="V72" s="54"/>
      <c r="W72" s="54"/>
      <c r="X72" s="54"/>
      <c r="Y72" s="55" t="s">
        <v>108</v>
      </c>
      <c r="Z72" s="56"/>
      <c r="AA72" s="56"/>
      <c r="AB72" s="56"/>
      <c r="AC72" s="56"/>
      <c r="AD72" s="56"/>
      <c r="AE72" s="56"/>
      <c r="AF72" s="56"/>
      <c r="AG72" s="56"/>
      <c r="AH72" s="57"/>
      <c r="AI72" s="49">
        <v>0</v>
      </c>
      <c r="AJ72" s="49"/>
      <c r="AK72" s="49"/>
      <c r="AL72" s="49"/>
      <c r="AM72" s="49"/>
      <c r="AN72" s="49"/>
      <c r="AO72" s="49"/>
      <c r="AP72" s="49"/>
      <c r="AQ72" s="64">
        <v>1</v>
      </c>
      <c r="AR72" s="64"/>
      <c r="AS72" s="64"/>
      <c r="AT72" s="64"/>
      <c r="AU72" s="64"/>
      <c r="AV72" s="64"/>
      <c r="AW72" s="64"/>
      <c r="AX72" s="64"/>
      <c r="AY72" s="64">
        <v>1</v>
      </c>
      <c r="AZ72" s="64"/>
      <c r="BA72" s="64"/>
      <c r="BB72" s="64"/>
      <c r="BC72" s="64"/>
      <c r="BD72" s="64"/>
      <c r="BE72" s="64"/>
      <c r="BF72" s="64"/>
      <c r="BG72" s="51" t="s">
        <v>103</v>
      </c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3"/>
      <c r="BZ72" s="54" t="s">
        <v>104</v>
      </c>
      <c r="CA72" s="54"/>
      <c r="CB72" s="54"/>
      <c r="CC72" s="54"/>
      <c r="CD72" s="54"/>
      <c r="CE72" s="55" t="s">
        <v>164</v>
      </c>
      <c r="CF72" s="56"/>
      <c r="CG72" s="56"/>
      <c r="CH72" s="56"/>
      <c r="CI72" s="56"/>
      <c r="CJ72" s="56"/>
      <c r="CK72" s="56"/>
      <c r="CL72" s="56"/>
      <c r="CM72" s="56"/>
      <c r="CN72" s="57"/>
      <c r="CO72" s="49">
        <v>0</v>
      </c>
      <c r="CP72" s="49"/>
      <c r="CQ72" s="49"/>
      <c r="CR72" s="49"/>
      <c r="CS72" s="49"/>
      <c r="CT72" s="49"/>
      <c r="CU72" s="49"/>
      <c r="CV72" s="49"/>
      <c r="CW72" s="64">
        <v>1</v>
      </c>
      <c r="CX72" s="64"/>
      <c r="CY72" s="64"/>
      <c r="CZ72" s="64"/>
      <c r="DA72" s="64"/>
      <c r="DB72" s="64"/>
      <c r="DC72" s="64"/>
      <c r="DD72" s="64"/>
      <c r="DE72" s="64">
        <v>1</v>
      </c>
      <c r="DF72" s="64"/>
      <c r="DG72" s="64"/>
      <c r="DH72" s="64"/>
      <c r="DI72" s="64"/>
      <c r="DJ72" s="64"/>
      <c r="DK72" s="64"/>
      <c r="DL72" s="64"/>
    </row>
    <row r="73" spans="1:116">
      <c r="A73" s="59" t="s">
        <v>71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/>
      <c r="T73" s="62"/>
      <c r="U73" s="62"/>
      <c r="V73" s="62"/>
      <c r="W73" s="62"/>
      <c r="X73" s="62"/>
      <c r="Y73" s="59"/>
      <c r="Z73" s="60"/>
      <c r="AA73" s="60"/>
      <c r="AB73" s="60"/>
      <c r="AC73" s="60"/>
      <c r="AD73" s="60"/>
      <c r="AE73" s="60"/>
      <c r="AF73" s="60"/>
      <c r="AG73" s="60"/>
      <c r="AH73" s="61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59" t="s">
        <v>71</v>
      </c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1"/>
      <c r="BZ73" s="62"/>
      <c r="CA73" s="62"/>
      <c r="CB73" s="62"/>
      <c r="CC73" s="62"/>
      <c r="CD73" s="62"/>
      <c r="CE73" s="59"/>
      <c r="CF73" s="60"/>
      <c r="CG73" s="60"/>
      <c r="CH73" s="60"/>
      <c r="CI73" s="60"/>
      <c r="CJ73" s="60"/>
      <c r="CK73" s="60"/>
      <c r="CL73" s="60"/>
      <c r="CM73" s="60"/>
      <c r="CN73" s="61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</row>
    <row r="74" spans="1:116">
      <c r="A74" s="51" t="s">
        <v>107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3"/>
      <c r="T74" s="54" t="s">
        <v>69</v>
      </c>
      <c r="U74" s="54"/>
      <c r="V74" s="54"/>
      <c r="W74" s="54"/>
      <c r="X74" s="54"/>
      <c r="Y74" s="55" t="s">
        <v>108</v>
      </c>
      <c r="Z74" s="56"/>
      <c r="AA74" s="56"/>
      <c r="AB74" s="56"/>
      <c r="AC74" s="56"/>
      <c r="AD74" s="56"/>
      <c r="AE74" s="56"/>
      <c r="AF74" s="56"/>
      <c r="AG74" s="56"/>
      <c r="AH74" s="57"/>
      <c r="AI74" s="49">
        <v>0</v>
      </c>
      <c r="AJ74" s="49"/>
      <c r="AK74" s="49"/>
      <c r="AL74" s="49"/>
      <c r="AM74" s="49"/>
      <c r="AN74" s="49"/>
      <c r="AO74" s="49"/>
      <c r="AP74" s="49"/>
      <c r="AQ74" s="49">
        <f>AQ70</f>
        <v>2000000</v>
      </c>
      <c r="AR74" s="49"/>
      <c r="AS74" s="49"/>
      <c r="AT74" s="49"/>
      <c r="AU74" s="49"/>
      <c r="AV74" s="49"/>
      <c r="AW74" s="49"/>
      <c r="AX74" s="49"/>
      <c r="AY74" s="49">
        <f>AQ70</f>
        <v>2000000</v>
      </c>
      <c r="AZ74" s="49"/>
      <c r="BA74" s="49"/>
      <c r="BB74" s="49"/>
      <c r="BC74" s="49"/>
      <c r="BD74" s="49"/>
      <c r="BE74" s="49"/>
      <c r="BF74" s="49"/>
      <c r="BG74" s="51" t="s">
        <v>107</v>
      </c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3"/>
      <c r="BZ74" s="54" t="s">
        <v>69</v>
      </c>
      <c r="CA74" s="54"/>
      <c r="CB74" s="54"/>
      <c r="CC74" s="54"/>
      <c r="CD74" s="54"/>
      <c r="CE74" s="55" t="s">
        <v>164</v>
      </c>
      <c r="CF74" s="56"/>
      <c r="CG74" s="56"/>
      <c r="CH74" s="56"/>
      <c r="CI74" s="56"/>
      <c r="CJ74" s="56"/>
      <c r="CK74" s="56"/>
      <c r="CL74" s="56"/>
      <c r="CM74" s="56"/>
      <c r="CN74" s="57"/>
      <c r="CO74" s="49">
        <v>0</v>
      </c>
      <c r="CP74" s="49"/>
      <c r="CQ74" s="49"/>
      <c r="CR74" s="49"/>
      <c r="CS74" s="49"/>
      <c r="CT74" s="49"/>
      <c r="CU74" s="49"/>
      <c r="CV74" s="49"/>
      <c r="CW74" s="49">
        <f>CW70</f>
        <v>137692</v>
      </c>
      <c r="CX74" s="49"/>
      <c r="CY74" s="49"/>
      <c r="CZ74" s="49"/>
      <c r="DA74" s="49"/>
      <c r="DB74" s="49"/>
      <c r="DC74" s="49"/>
      <c r="DD74" s="49"/>
      <c r="DE74" s="49">
        <f>CW70</f>
        <v>137692</v>
      </c>
      <c r="DF74" s="49"/>
      <c r="DG74" s="49"/>
      <c r="DH74" s="49"/>
      <c r="DI74" s="49"/>
      <c r="DJ74" s="49"/>
      <c r="DK74" s="49"/>
      <c r="DL74" s="49"/>
    </row>
    <row r="75" spans="1:116">
      <c r="A75" s="59" t="s">
        <v>73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1"/>
      <c r="T75" s="62"/>
      <c r="U75" s="62"/>
      <c r="V75" s="62"/>
      <c r="W75" s="62"/>
      <c r="X75" s="62"/>
      <c r="Y75" s="59"/>
      <c r="Z75" s="60"/>
      <c r="AA75" s="60"/>
      <c r="AB75" s="60"/>
      <c r="AC75" s="60"/>
      <c r="AD75" s="60"/>
      <c r="AE75" s="60"/>
      <c r="AF75" s="60"/>
      <c r="AG75" s="60"/>
      <c r="AH75" s="61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59" t="s">
        <v>73</v>
      </c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1"/>
      <c r="BZ75" s="62"/>
      <c r="CA75" s="62"/>
      <c r="CB75" s="62"/>
      <c r="CC75" s="62"/>
      <c r="CD75" s="62"/>
      <c r="CE75" s="59"/>
      <c r="CF75" s="60"/>
      <c r="CG75" s="60"/>
      <c r="CH75" s="60"/>
      <c r="CI75" s="60"/>
      <c r="CJ75" s="60"/>
      <c r="CK75" s="60"/>
      <c r="CL75" s="60"/>
      <c r="CM75" s="60"/>
      <c r="CN75" s="61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</row>
    <row r="76" spans="1:116">
      <c r="A76" s="51" t="s">
        <v>105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3"/>
      <c r="T76" s="54" t="s">
        <v>75</v>
      </c>
      <c r="U76" s="54"/>
      <c r="V76" s="54"/>
      <c r="W76" s="54"/>
      <c r="X76" s="54"/>
      <c r="Y76" s="55" t="s">
        <v>76</v>
      </c>
      <c r="Z76" s="56"/>
      <c r="AA76" s="56"/>
      <c r="AB76" s="56"/>
      <c r="AC76" s="56"/>
      <c r="AD76" s="56"/>
      <c r="AE76" s="56"/>
      <c r="AF76" s="56"/>
      <c r="AG76" s="56"/>
      <c r="AH76" s="57"/>
      <c r="AI76" s="49">
        <v>0</v>
      </c>
      <c r="AJ76" s="49"/>
      <c r="AK76" s="49"/>
      <c r="AL76" s="49"/>
      <c r="AM76" s="49"/>
      <c r="AN76" s="49"/>
      <c r="AO76" s="49"/>
      <c r="AP76" s="49"/>
      <c r="AQ76" s="49">
        <f>ROUND(AQ70/72167437.59*100,1)</f>
        <v>2.8</v>
      </c>
      <c r="AR76" s="49"/>
      <c r="AS76" s="49"/>
      <c r="AT76" s="49"/>
      <c r="AU76" s="49"/>
      <c r="AV76" s="49"/>
      <c r="AW76" s="49"/>
      <c r="AX76" s="49"/>
      <c r="AY76" s="49">
        <f>AQ76</f>
        <v>2.8</v>
      </c>
      <c r="AZ76" s="49"/>
      <c r="BA76" s="49"/>
      <c r="BB76" s="49"/>
      <c r="BC76" s="49"/>
      <c r="BD76" s="49"/>
      <c r="BE76" s="49"/>
      <c r="BF76" s="49"/>
      <c r="BG76" s="51" t="s">
        <v>105</v>
      </c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3"/>
      <c r="BZ76" s="54" t="s">
        <v>75</v>
      </c>
      <c r="CA76" s="54"/>
      <c r="CB76" s="54"/>
      <c r="CC76" s="54"/>
      <c r="CD76" s="54"/>
      <c r="CE76" s="55" t="s">
        <v>76</v>
      </c>
      <c r="CF76" s="56"/>
      <c r="CG76" s="56"/>
      <c r="CH76" s="56"/>
      <c r="CI76" s="56"/>
      <c r="CJ76" s="56"/>
      <c r="CK76" s="56"/>
      <c r="CL76" s="56"/>
      <c r="CM76" s="56"/>
      <c r="CN76" s="57"/>
      <c r="CO76" s="49">
        <v>0</v>
      </c>
      <c r="CP76" s="49"/>
      <c r="CQ76" s="49"/>
      <c r="CR76" s="49"/>
      <c r="CS76" s="49"/>
      <c r="CT76" s="49"/>
      <c r="CU76" s="49"/>
      <c r="CV76" s="49"/>
      <c r="CW76" s="49">
        <f>ROUND(CW70/72167437.59*100,1)</f>
        <v>0.2</v>
      </c>
      <c r="CX76" s="49"/>
      <c r="CY76" s="49"/>
      <c r="CZ76" s="49"/>
      <c r="DA76" s="49"/>
      <c r="DB76" s="49"/>
      <c r="DC76" s="49"/>
      <c r="DD76" s="49"/>
      <c r="DE76" s="49">
        <f>CW76</f>
        <v>0.2</v>
      </c>
      <c r="DF76" s="49"/>
      <c r="DG76" s="49"/>
      <c r="DH76" s="49"/>
      <c r="DI76" s="49"/>
      <c r="DJ76" s="49"/>
      <c r="DK76" s="49"/>
      <c r="DL76" s="49"/>
    </row>
  </sheetData>
  <mergeCells count="890">
    <mergeCell ref="BG71:BY71"/>
    <mergeCell ref="BZ71:CD71"/>
    <mergeCell ref="CE71:CN71"/>
    <mergeCell ref="CO71:CV71"/>
    <mergeCell ref="CW71:DD71"/>
    <mergeCell ref="DE71:DL71"/>
    <mergeCell ref="BG69:BY69"/>
    <mergeCell ref="BZ69:CD69"/>
    <mergeCell ref="CE69:CN69"/>
    <mergeCell ref="CO69:CV69"/>
    <mergeCell ref="CW69:DD69"/>
    <mergeCell ref="DE69:DL69"/>
    <mergeCell ref="BG70:BY70"/>
    <mergeCell ref="BZ70:CD70"/>
    <mergeCell ref="CE70:CN70"/>
    <mergeCell ref="CO70:CV70"/>
    <mergeCell ref="CW70:DD70"/>
    <mergeCell ref="DE70:DL70"/>
    <mergeCell ref="BG67:BY67"/>
    <mergeCell ref="BZ67:CD67"/>
    <mergeCell ref="CE67:CN67"/>
    <mergeCell ref="CO67:CV67"/>
    <mergeCell ref="CW67:DD67"/>
    <mergeCell ref="DE67:DL67"/>
    <mergeCell ref="BG68:BY68"/>
    <mergeCell ref="BZ68:CD68"/>
    <mergeCell ref="CE68:CN68"/>
    <mergeCell ref="CO68:CV68"/>
    <mergeCell ref="CW68:DD68"/>
    <mergeCell ref="DE68:DL68"/>
    <mergeCell ref="BG65:BY65"/>
    <mergeCell ref="BZ65:CD65"/>
    <mergeCell ref="CE65:CN65"/>
    <mergeCell ref="CO65:CV65"/>
    <mergeCell ref="CW65:DD65"/>
    <mergeCell ref="DE65:DL65"/>
    <mergeCell ref="BG66:BY66"/>
    <mergeCell ref="BZ66:CD66"/>
    <mergeCell ref="CE66:CN66"/>
    <mergeCell ref="CO66:CV66"/>
    <mergeCell ref="CW66:DD66"/>
    <mergeCell ref="DE66:DL66"/>
    <mergeCell ref="BG63:BY63"/>
    <mergeCell ref="BZ63:CD63"/>
    <mergeCell ref="CE63:CN63"/>
    <mergeCell ref="CO63:CV63"/>
    <mergeCell ref="CW63:DD63"/>
    <mergeCell ref="DE63:DL63"/>
    <mergeCell ref="BG64:BY64"/>
    <mergeCell ref="BZ64:CD64"/>
    <mergeCell ref="CE64:CN64"/>
    <mergeCell ref="CO64:CV64"/>
    <mergeCell ref="CW64:DD64"/>
    <mergeCell ref="DE64:DL64"/>
    <mergeCell ref="BG61:BY61"/>
    <mergeCell ref="BZ61:CD61"/>
    <mergeCell ref="CE61:CN61"/>
    <mergeCell ref="CO61:CV61"/>
    <mergeCell ref="CW61:DD61"/>
    <mergeCell ref="DE61:DL61"/>
    <mergeCell ref="BG62:BY62"/>
    <mergeCell ref="BZ62:CD62"/>
    <mergeCell ref="CE62:CN62"/>
    <mergeCell ref="CO62:CV62"/>
    <mergeCell ref="CW62:DD62"/>
    <mergeCell ref="DE62:DL62"/>
    <mergeCell ref="BG57:BY57"/>
    <mergeCell ref="BZ57:CD57"/>
    <mergeCell ref="CE57:CN57"/>
    <mergeCell ref="CO57:CV57"/>
    <mergeCell ref="CW57:DD57"/>
    <mergeCell ref="DE57:DL57"/>
    <mergeCell ref="BG58:BY58"/>
    <mergeCell ref="BZ58:CD58"/>
    <mergeCell ref="CE58:CN58"/>
    <mergeCell ref="CO58:CV58"/>
    <mergeCell ref="CW58:DD58"/>
    <mergeCell ref="DE58:DL58"/>
    <mergeCell ref="BG55:BY55"/>
    <mergeCell ref="BZ55:CD55"/>
    <mergeCell ref="CE55:CN55"/>
    <mergeCell ref="CO55:CV55"/>
    <mergeCell ref="CW55:DD55"/>
    <mergeCell ref="DE55:DL55"/>
    <mergeCell ref="BG56:BY56"/>
    <mergeCell ref="BZ56:CD56"/>
    <mergeCell ref="CE56:CN56"/>
    <mergeCell ref="CO56:CV56"/>
    <mergeCell ref="CW56:DD56"/>
    <mergeCell ref="DE56:DL56"/>
    <mergeCell ref="BG53:BY53"/>
    <mergeCell ref="BZ53:CD53"/>
    <mergeCell ref="CE53:CN53"/>
    <mergeCell ref="CO53:CV53"/>
    <mergeCell ref="CW53:DD53"/>
    <mergeCell ref="DE53:DL53"/>
    <mergeCell ref="BG54:BY54"/>
    <mergeCell ref="BZ54:CD54"/>
    <mergeCell ref="CE54:CN54"/>
    <mergeCell ref="CO54:CV54"/>
    <mergeCell ref="CW54:DD54"/>
    <mergeCell ref="DE54:DL54"/>
    <mergeCell ref="BG51:BY51"/>
    <mergeCell ref="BZ51:CD51"/>
    <mergeCell ref="CE51:CN51"/>
    <mergeCell ref="CO51:CV51"/>
    <mergeCell ref="CW51:DD51"/>
    <mergeCell ref="DE51:DL51"/>
    <mergeCell ref="BG52:BY52"/>
    <mergeCell ref="BZ52:CD52"/>
    <mergeCell ref="CE52:CN52"/>
    <mergeCell ref="CO52:CV52"/>
    <mergeCell ref="CW52:DD52"/>
    <mergeCell ref="DE52:DL52"/>
    <mergeCell ref="BG49:BY49"/>
    <mergeCell ref="BZ49:CD49"/>
    <mergeCell ref="CE49:CN49"/>
    <mergeCell ref="CO49:CV49"/>
    <mergeCell ref="CW49:DD49"/>
    <mergeCell ref="DE49:DL49"/>
    <mergeCell ref="BG50:BY50"/>
    <mergeCell ref="BZ50:CD50"/>
    <mergeCell ref="CE50:CN50"/>
    <mergeCell ref="CO50:CV50"/>
    <mergeCell ref="CW50:DD50"/>
    <mergeCell ref="DE50:DL50"/>
    <mergeCell ref="BG45:BY45"/>
    <mergeCell ref="BZ45:CD45"/>
    <mergeCell ref="CE45:CN45"/>
    <mergeCell ref="CW45:DD45"/>
    <mergeCell ref="DE45:DL45"/>
    <mergeCell ref="BG48:BY48"/>
    <mergeCell ref="BZ48:CD48"/>
    <mergeCell ref="CE48:CN48"/>
    <mergeCell ref="CO48:CV48"/>
    <mergeCell ref="CW48:DD48"/>
    <mergeCell ref="DE48:DL48"/>
    <mergeCell ref="BG46:BY46"/>
    <mergeCell ref="BZ46:CD46"/>
    <mergeCell ref="CE46:CN46"/>
    <mergeCell ref="CO46:CV46"/>
    <mergeCell ref="CW46:DD46"/>
    <mergeCell ref="DE46:DL46"/>
    <mergeCell ref="BG47:BY47"/>
    <mergeCell ref="BZ47:CD47"/>
    <mergeCell ref="CE47:CN47"/>
    <mergeCell ref="CW47:DD47"/>
    <mergeCell ref="DE47:DL47"/>
    <mergeCell ref="CO45:CV45"/>
    <mergeCell ref="CO47:CV47"/>
    <mergeCell ref="BG43:BY43"/>
    <mergeCell ref="BZ43:CD43"/>
    <mergeCell ref="CE43:CN43"/>
    <mergeCell ref="CW43:DD43"/>
    <mergeCell ref="DE43:DL43"/>
    <mergeCell ref="BG44:BY44"/>
    <mergeCell ref="BZ44:CD44"/>
    <mergeCell ref="CE44:CN44"/>
    <mergeCell ref="CW44:DD44"/>
    <mergeCell ref="DE44:DL44"/>
    <mergeCell ref="CO43:CV43"/>
    <mergeCell ref="CO44:CV44"/>
    <mergeCell ref="BG41:BY41"/>
    <mergeCell ref="BZ41:CD41"/>
    <mergeCell ref="CE41:CN41"/>
    <mergeCell ref="CW41:DD41"/>
    <mergeCell ref="DE41:DL41"/>
    <mergeCell ref="BG42:BY42"/>
    <mergeCell ref="BZ42:CD42"/>
    <mergeCell ref="CE42:CN42"/>
    <mergeCell ref="CW42:DD42"/>
    <mergeCell ref="DE42:DL42"/>
    <mergeCell ref="CO41:CV41"/>
    <mergeCell ref="CO42:CV42"/>
    <mergeCell ref="BG39:BY39"/>
    <mergeCell ref="BZ39:CD39"/>
    <mergeCell ref="CE39:CN39"/>
    <mergeCell ref="CW39:DD39"/>
    <mergeCell ref="DE39:DL39"/>
    <mergeCell ref="BG40:BY40"/>
    <mergeCell ref="BZ40:CD40"/>
    <mergeCell ref="CE40:CN40"/>
    <mergeCell ref="CW40:DD40"/>
    <mergeCell ref="DE40:DL40"/>
    <mergeCell ref="CO39:CV39"/>
    <mergeCell ref="CO40:CV40"/>
    <mergeCell ref="BG37:BY37"/>
    <mergeCell ref="BZ37:CD37"/>
    <mergeCell ref="CE37:CN37"/>
    <mergeCell ref="CW37:DD37"/>
    <mergeCell ref="DE37:DL37"/>
    <mergeCell ref="BG38:BY38"/>
    <mergeCell ref="BZ38:CD38"/>
    <mergeCell ref="CE38:CN38"/>
    <mergeCell ref="CW38:DD38"/>
    <mergeCell ref="DE38:DL38"/>
    <mergeCell ref="CO37:CV37"/>
    <mergeCell ref="CO38:CV38"/>
    <mergeCell ref="BG35:BY35"/>
    <mergeCell ref="BZ35:CD35"/>
    <mergeCell ref="CE35:CN35"/>
    <mergeCell ref="CW35:DD35"/>
    <mergeCell ref="DE35:DL35"/>
    <mergeCell ref="BG36:BY36"/>
    <mergeCell ref="BZ36:CD36"/>
    <mergeCell ref="CE36:CN36"/>
    <mergeCell ref="CW36:DD36"/>
    <mergeCell ref="DE36:DL36"/>
    <mergeCell ref="CO35:CV35"/>
    <mergeCell ref="CO36:CV36"/>
    <mergeCell ref="BG22:BY22"/>
    <mergeCell ref="BZ22:CD22"/>
    <mergeCell ref="CE22:CN22"/>
    <mergeCell ref="CW22:DD22"/>
    <mergeCell ref="DE22:DL22"/>
    <mergeCell ref="BG21:BY21"/>
    <mergeCell ref="BZ21:CD21"/>
    <mergeCell ref="CE21:CN21"/>
    <mergeCell ref="CW21:DD21"/>
    <mergeCell ref="DE21:DL21"/>
    <mergeCell ref="BG20:BY20"/>
    <mergeCell ref="BZ20:CD20"/>
    <mergeCell ref="CE20:CN20"/>
    <mergeCell ref="CW20:DD20"/>
    <mergeCell ref="DE20:DL20"/>
    <mergeCell ref="BG19:BY19"/>
    <mergeCell ref="BZ19:CD19"/>
    <mergeCell ref="CE19:CN19"/>
    <mergeCell ref="CW19:DD19"/>
    <mergeCell ref="DE19:DL19"/>
    <mergeCell ref="BG18:BY18"/>
    <mergeCell ref="BZ18:CD18"/>
    <mergeCell ref="CE18:CN18"/>
    <mergeCell ref="CW18:DD18"/>
    <mergeCell ref="DE18:DL18"/>
    <mergeCell ref="BG17:BY17"/>
    <mergeCell ref="BZ17:CD17"/>
    <mergeCell ref="CE17:CN17"/>
    <mergeCell ref="CW17:DD17"/>
    <mergeCell ref="DE17:DL17"/>
    <mergeCell ref="BG16:BY16"/>
    <mergeCell ref="BZ16:CD16"/>
    <mergeCell ref="CE16:CN16"/>
    <mergeCell ref="CW16:DD16"/>
    <mergeCell ref="DE16:DL16"/>
    <mergeCell ref="BG15:BY15"/>
    <mergeCell ref="BZ15:CD15"/>
    <mergeCell ref="CE15:CN15"/>
    <mergeCell ref="CW15:DD15"/>
    <mergeCell ref="DE15:DL15"/>
    <mergeCell ref="BG14:BY14"/>
    <mergeCell ref="BZ14:CD14"/>
    <mergeCell ref="CE14:CN14"/>
    <mergeCell ref="CW14:DD14"/>
    <mergeCell ref="DE14:DL14"/>
    <mergeCell ref="BG13:BY13"/>
    <mergeCell ref="BZ13:CD13"/>
    <mergeCell ref="CE13:CN13"/>
    <mergeCell ref="CW13:DD13"/>
    <mergeCell ref="DE13:DL13"/>
    <mergeCell ref="DE7:DL7"/>
    <mergeCell ref="BG11:BY11"/>
    <mergeCell ref="BZ11:CD11"/>
    <mergeCell ref="CE11:CN11"/>
    <mergeCell ref="CW11:DD11"/>
    <mergeCell ref="DE11:DL11"/>
    <mergeCell ref="BG10:BY10"/>
    <mergeCell ref="BZ10:CD10"/>
    <mergeCell ref="CE10:CN10"/>
    <mergeCell ref="CW10:DD10"/>
    <mergeCell ref="DE10:DL10"/>
    <mergeCell ref="BG5:BY5"/>
    <mergeCell ref="BZ5:CD5"/>
    <mergeCell ref="CE5:CN5"/>
    <mergeCell ref="CW5:DD5"/>
    <mergeCell ref="DE5:DL5"/>
    <mergeCell ref="BG4:BY4"/>
    <mergeCell ref="BZ4:CD4"/>
    <mergeCell ref="CE4:CN4"/>
    <mergeCell ref="CO4:CV4"/>
    <mergeCell ref="CW4:DD4"/>
    <mergeCell ref="DE4:DL4"/>
    <mergeCell ref="CO3:CV3"/>
    <mergeCell ref="CW3:DD3"/>
    <mergeCell ref="DE3:DL3"/>
    <mergeCell ref="BG2:BY2"/>
    <mergeCell ref="BZ2:CD2"/>
    <mergeCell ref="CE2:CN2"/>
    <mergeCell ref="CO2:CV2"/>
    <mergeCell ref="CW2:DD2"/>
    <mergeCell ref="DE2:DL2"/>
    <mergeCell ref="BG1:BY1"/>
    <mergeCell ref="BZ1:CD1"/>
    <mergeCell ref="CE1:CN1"/>
    <mergeCell ref="CO1:CV1"/>
    <mergeCell ref="CW1:DD1"/>
    <mergeCell ref="DE1:DL1"/>
    <mergeCell ref="A22:S22"/>
    <mergeCell ref="T22:X22"/>
    <mergeCell ref="Y22:AH22"/>
    <mergeCell ref="AQ22:AX22"/>
    <mergeCell ref="AY22:BF22"/>
    <mergeCell ref="A21:S21"/>
    <mergeCell ref="T21:X21"/>
    <mergeCell ref="Y21:AH21"/>
    <mergeCell ref="AQ21:AX21"/>
    <mergeCell ref="AY21:BF21"/>
    <mergeCell ref="A20:S20"/>
    <mergeCell ref="T20:X20"/>
    <mergeCell ref="Y20:AH20"/>
    <mergeCell ref="AQ20:AX20"/>
    <mergeCell ref="AY20:BF20"/>
    <mergeCell ref="BG3:BY3"/>
    <mergeCell ref="BZ3:CD3"/>
    <mergeCell ref="CE3:CN3"/>
    <mergeCell ref="A19:S19"/>
    <mergeCell ref="T19:X19"/>
    <mergeCell ref="Y19:AH19"/>
    <mergeCell ref="AQ19:AX19"/>
    <mergeCell ref="AY19:BF19"/>
    <mergeCell ref="A18:S18"/>
    <mergeCell ref="T18:X18"/>
    <mergeCell ref="Y18:AH18"/>
    <mergeCell ref="AQ18:AX18"/>
    <mergeCell ref="AY18:BF18"/>
    <mergeCell ref="AI18:AP18"/>
    <mergeCell ref="AI19:AP19"/>
    <mergeCell ref="A17:S17"/>
    <mergeCell ref="T17:X17"/>
    <mergeCell ref="Y17:AH17"/>
    <mergeCell ref="AQ17:AX17"/>
    <mergeCell ref="AY17:BF17"/>
    <mergeCell ref="A16:S16"/>
    <mergeCell ref="T16:X16"/>
    <mergeCell ref="Y16:AH16"/>
    <mergeCell ref="AQ16:AX16"/>
    <mergeCell ref="AY16:BF16"/>
    <mergeCell ref="AI16:AP16"/>
    <mergeCell ref="AI17:AP17"/>
    <mergeCell ref="A15:S15"/>
    <mergeCell ref="T15:X15"/>
    <mergeCell ref="Y15:AH15"/>
    <mergeCell ref="AQ15:AX15"/>
    <mergeCell ref="AY15:BF15"/>
    <mergeCell ref="A14:S14"/>
    <mergeCell ref="T14:X14"/>
    <mergeCell ref="Y14:AH14"/>
    <mergeCell ref="AQ14:AX14"/>
    <mergeCell ref="AY14:BF14"/>
    <mergeCell ref="AI14:AP14"/>
    <mergeCell ref="AI15:AP15"/>
    <mergeCell ref="A13:S13"/>
    <mergeCell ref="T13:X13"/>
    <mergeCell ref="Y13:AH13"/>
    <mergeCell ref="AQ13:AX13"/>
    <mergeCell ref="AY13:BF13"/>
    <mergeCell ref="A11:S11"/>
    <mergeCell ref="T11:X11"/>
    <mergeCell ref="Y11:AH11"/>
    <mergeCell ref="AQ11:AX11"/>
    <mergeCell ref="AY11:BF11"/>
    <mergeCell ref="A12:S12"/>
    <mergeCell ref="T12:X12"/>
    <mergeCell ref="Y12:AH12"/>
    <mergeCell ref="AQ12:AX12"/>
    <mergeCell ref="AY12:BF12"/>
    <mergeCell ref="AI11:AP11"/>
    <mergeCell ref="AI12:AP12"/>
    <mergeCell ref="AI13:AP13"/>
    <mergeCell ref="A10:S10"/>
    <mergeCell ref="T10:X10"/>
    <mergeCell ref="Y10:AH10"/>
    <mergeCell ref="AQ10:AX10"/>
    <mergeCell ref="AY10:BF10"/>
    <mergeCell ref="A8:S8"/>
    <mergeCell ref="T8:X8"/>
    <mergeCell ref="Y8:AH8"/>
    <mergeCell ref="AQ8:AX8"/>
    <mergeCell ref="AY8:BF8"/>
    <mergeCell ref="A9:S9"/>
    <mergeCell ref="T9:X9"/>
    <mergeCell ref="Y9:AH9"/>
    <mergeCell ref="AQ9:AX9"/>
    <mergeCell ref="AY9:BF9"/>
    <mergeCell ref="AI8:AP8"/>
    <mergeCell ref="AI9:AP9"/>
    <mergeCell ref="AI10:AP10"/>
    <mergeCell ref="A7:S7"/>
    <mergeCell ref="T7:X7"/>
    <mergeCell ref="Y7:AH7"/>
    <mergeCell ref="AQ7:AX7"/>
    <mergeCell ref="AY7:BF7"/>
    <mergeCell ref="A5:S5"/>
    <mergeCell ref="T5:X5"/>
    <mergeCell ref="Y5:AH5"/>
    <mergeCell ref="AQ5:AX5"/>
    <mergeCell ref="AY5:BF5"/>
    <mergeCell ref="A6:S6"/>
    <mergeCell ref="T6:X6"/>
    <mergeCell ref="Y6:AH6"/>
    <mergeCell ref="AQ6:AX6"/>
    <mergeCell ref="AY6:BF6"/>
    <mergeCell ref="AI5:AP5"/>
    <mergeCell ref="AI6:AP6"/>
    <mergeCell ref="AI7:AP7"/>
    <mergeCell ref="A4:S4"/>
    <mergeCell ref="T4:X4"/>
    <mergeCell ref="Y4:AH4"/>
    <mergeCell ref="AI4:AP4"/>
    <mergeCell ref="AQ4:AX4"/>
    <mergeCell ref="AY4:BF4"/>
    <mergeCell ref="A3:S3"/>
    <mergeCell ref="T3:X3"/>
    <mergeCell ref="Y3:AH3"/>
    <mergeCell ref="AI3:AP3"/>
    <mergeCell ref="AQ3:AX3"/>
    <mergeCell ref="AY3:BF3"/>
    <mergeCell ref="A2:S2"/>
    <mergeCell ref="T2:X2"/>
    <mergeCell ref="Y2:AH2"/>
    <mergeCell ref="AI2:AP2"/>
    <mergeCell ref="AQ2:AX2"/>
    <mergeCell ref="AY2:BF2"/>
    <mergeCell ref="A1:S1"/>
    <mergeCell ref="T1:X1"/>
    <mergeCell ref="Y1:AH1"/>
    <mergeCell ref="AI1:AP1"/>
    <mergeCell ref="AQ1:AX1"/>
    <mergeCell ref="AY1:BF1"/>
    <mergeCell ref="BG12:BY12"/>
    <mergeCell ref="BZ12:CD12"/>
    <mergeCell ref="CE12:CN12"/>
    <mergeCell ref="CW12:DD12"/>
    <mergeCell ref="DE12:DL12"/>
    <mergeCell ref="BG6:BY6"/>
    <mergeCell ref="BZ6:CD6"/>
    <mergeCell ref="CE6:CN6"/>
    <mergeCell ref="CW6:DD6"/>
    <mergeCell ref="DE6:DL6"/>
    <mergeCell ref="BG9:BY9"/>
    <mergeCell ref="BZ9:CD9"/>
    <mergeCell ref="CE9:CN9"/>
    <mergeCell ref="CW9:DD9"/>
    <mergeCell ref="DE9:DL9"/>
    <mergeCell ref="BG8:BY8"/>
    <mergeCell ref="BZ8:CD8"/>
    <mergeCell ref="CE8:CN8"/>
    <mergeCell ref="CW8:DD8"/>
    <mergeCell ref="DE8:DL8"/>
    <mergeCell ref="BG7:BY7"/>
    <mergeCell ref="BZ7:CD7"/>
    <mergeCell ref="CE7:CN7"/>
    <mergeCell ref="CW7:DD7"/>
    <mergeCell ref="BG23:BY23"/>
    <mergeCell ref="BZ23:CD23"/>
    <mergeCell ref="CE23:CN23"/>
    <mergeCell ref="CW23:DD23"/>
    <mergeCell ref="DE23:DL23"/>
    <mergeCell ref="BG24:BY24"/>
    <mergeCell ref="BZ24:CD24"/>
    <mergeCell ref="CE24:CN24"/>
    <mergeCell ref="CW24:DD24"/>
    <mergeCell ref="DE24:DL24"/>
    <mergeCell ref="BG25:BY25"/>
    <mergeCell ref="BZ25:CD25"/>
    <mergeCell ref="CE25:CN25"/>
    <mergeCell ref="CW25:DD25"/>
    <mergeCell ref="DE25:DL25"/>
    <mergeCell ref="BG26:BY26"/>
    <mergeCell ref="BZ26:CD26"/>
    <mergeCell ref="CE26:CN26"/>
    <mergeCell ref="CW26:DD26"/>
    <mergeCell ref="DE26:DL26"/>
    <mergeCell ref="BG27:BY27"/>
    <mergeCell ref="BZ27:CD27"/>
    <mergeCell ref="CE27:CN27"/>
    <mergeCell ref="CW27:DD27"/>
    <mergeCell ref="DE27:DL27"/>
    <mergeCell ref="BG28:BY28"/>
    <mergeCell ref="BZ28:CD28"/>
    <mergeCell ref="CE28:CN28"/>
    <mergeCell ref="CW28:DD28"/>
    <mergeCell ref="DE28:DL28"/>
    <mergeCell ref="BG29:BY29"/>
    <mergeCell ref="BZ29:CD29"/>
    <mergeCell ref="CE29:CN29"/>
    <mergeCell ref="CW29:DD29"/>
    <mergeCell ref="DE29:DL29"/>
    <mergeCell ref="BG30:BY30"/>
    <mergeCell ref="BZ30:CD30"/>
    <mergeCell ref="CE30:CN30"/>
    <mergeCell ref="CW30:DD30"/>
    <mergeCell ref="DE30:DL30"/>
    <mergeCell ref="BG31:BY31"/>
    <mergeCell ref="BZ31:CD31"/>
    <mergeCell ref="CE31:CN31"/>
    <mergeCell ref="CW31:DD31"/>
    <mergeCell ref="DE31:DL31"/>
    <mergeCell ref="BG32:BY32"/>
    <mergeCell ref="BZ32:CD32"/>
    <mergeCell ref="CE32:CN32"/>
    <mergeCell ref="CW32:DD32"/>
    <mergeCell ref="DE32:DL32"/>
    <mergeCell ref="BG33:BY33"/>
    <mergeCell ref="BZ33:CD33"/>
    <mergeCell ref="CE33:CN33"/>
    <mergeCell ref="CW33:DD33"/>
    <mergeCell ref="DE33:DL33"/>
    <mergeCell ref="BG34:BY34"/>
    <mergeCell ref="BZ34:CD34"/>
    <mergeCell ref="CE34:CN34"/>
    <mergeCell ref="CW34:DD34"/>
    <mergeCell ref="DE34:DL34"/>
    <mergeCell ref="CO34:CV34"/>
    <mergeCell ref="BG59:BY59"/>
    <mergeCell ref="BZ59:CD59"/>
    <mergeCell ref="CE59:CN59"/>
    <mergeCell ref="CO59:CV59"/>
    <mergeCell ref="CW59:DD59"/>
    <mergeCell ref="DE59:DL59"/>
    <mergeCell ref="BG60:BY60"/>
    <mergeCell ref="BZ60:CD60"/>
    <mergeCell ref="CE60:CN60"/>
    <mergeCell ref="CW60:DD60"/>
    <mergeCell ref="DE60:DL60"/>
    <mergeCell ref="CO60:CV60"/>
    <mergeCell ref="BG72:BY72"/>
    <mergeCell ref="BZ72:CD72"/>
    <mergeCell ref="CE72:CN72"/>
    <mergeCell ref="CO72:CV72"/>
    <mergeCell ref="CW72:DD72"/>
    <mergeCell ref="DE72:DL72"/>
    <mergeCell ref="BG73:BY73"/>
    <mergeCell ref="BZ73:CD73"/>
    <mergeCell ref="CE73:CN73"/>
    <mergeCell ref="CO73:CV73"/>
    <mergeCell ref="CW73:DD73"/>
    <mergeCell ref="DE73:DL73"/>
    <mergeCell ref="A23:S23"/>
    <mergeCell ref="T23:X23"/>
    <mergeCell ref="Y23:AH23"/>
    <mergeCell ref="AQ23:AX23"/>
    <mergeCell ref="A24:S24"/>
    <mergeCell ref="T24:X24"/>
    <mergeCell ref="Y24:AH24"/>
    <mergeCell ref="AQ24:AX24"/>
    <mergeCell ref="A25:S25"/>
    <mergeCell ref="T25:X25"/>
    <mergeCell ref="Y25:AH25"/>
    <mergeCell ref="AQ25:AX25"/>
    <mergeCell ref="A26:S26"/>
    <mergeCell ref="T26:X26"/>
    <mergeCell ref="Y26:AH26"/>
    <mergeCell ref="AQ26:AX26"/>
    <mergeCell ref="A27:S27"/>
    <mergeCell ref="T27:X27"/>
    <mergeCell ref="Y27:AH27"/>
    <mergeCell ref="AQ27:AX27"/>
    <mergeCell ref="A28:S28"/>
    <mergeCell ref="T28:X28"/>
    <mergeCell ref="Y28:AH28"/>
    <mergeCell ref="AQ28:AX28"/>
    <mergeCell ref="AQ29:AX29"/>
    <mergeCell ref="A30:S30"/>
    <mergeCell ref="T30:X30"/>
    <mergeCell ref="Y30:AH30"/>
    <mergeCell ref="AQ30:AX30"/>
    <mergeCell ref="A31:S31"/>
    <mergeCell ref="T31:X31"/>
    <mergeCell ref="Y31:AH31"/>
    <mergeCell ref="AQ31:AX31"/>
    <mergeCell ref="A46:S46"/>
    <mergeCell ref="T46:X46"/>
    <mergeCell ref="Y46:AH46"/>
    <mergeCell ref="AI46:AP46"/>
    <mergeCell ref="AQ46:AX46"/>
    <mergeCell ref="A47:S47"/>
    <mergeCell ref="T47:X47"/>
    <mergeCell ref="Y47:AH47"/>
    <mergeCell ref="AI47:AP47"/>
    <mergeCell ref="AQ47:AX47"/>
    <mergeCell ref="A72:S72"/>
    <mergeCell ref="T72:X72"/>
    <mergeCell ref="Y72:AH72"/>
    <mergeCell ref="AI72:AP72"/>
    <mergeCell ref="AQ72:AX72"/>
    <mergeCell ref="A73:S73"/>
    <mergeCell ref="T73:X73"/>
    <mergeCell ref="Y73:AH73"/>
    <mergeCell ref="AI73:AP73"/>
    <mergeCell ref="AQ73:AX73"/>
    <mergeCell ref="AY23:BF23"/>
    <mergeCell ref="AY24:BF24"/>
    <mergeCell ref="AY25:BF25"/>
    <mergeCell ref="AY26:BF26"/>
    <mergeCell ref="AY27:BF27"/>
    <mergeCell ref="AY28:BF28"/>
    <mergeCell ref="AY29:BF29"/>
    <mergeCell ref="AY30:BF30"/>
    <mergeCell ref="AY31:BF31"/>
    <mergeCell ref="AY32:BF32"/>
    <mergeCell ref="AY33:BF33"/>
    <mergeCell ref="AY34:BF34"/>
    <mergeCell ref="AY46:BF46"/>
    <mergeCell ref="AY47:BF47"/>
    <mergeCell ref="AY59:BF59"/>
    <mergeCell ref="AY60:BF60"/>
    <mergeCell ref="AY72:BF72"/>
    <mergeCell ref="AY73:BF73"/>
    <mergeCell ref="AY35:BF35"/>
    <mergeCell ref="AI20:AP20"/>
    <mergeCell ref="AI32:AP32"/>
    <mergeCell ref="AI33:AP33"/>
    <mergeCell ref="AI34:AP34"/>
    <mergeCell ref="A35:S35"/>
    <mergeCell ref="T35:X35"/>
    <mergeCell ref="Y35:AH35"/>
    <mergeCell ref="AI35:AP35"/>
    <mergeCell ref="AQ35:AX35"/>
    <mergeCell ref="A32:S32"/>
    <mergeCell ref="T32:X32"/>
    <mergeCell ref="Y32:AH32"/>
    <mergeCell ref="AQ32:AX32"/>
    <mergeCell ref="A33:S33"/>
    <mergeCell ref="T33:X33"/>
    <mergeCell ref="Y33:AH33"/>
    <mergeCell ref="AQ33:AX33"/>
    <mergeCell ref="A34:S34"/>
    <mergeCell ref="T34:X34"/>
    <mergeCell ref="Y34:AH34"/>
    <mergeCell ref="AQ34:AX34"/>
    <mergeCell ref="A29:S29"/>
    <mergeCell ref="T29:X29"/>
    <mergeCell ref="Y29:AH29"/>
    <mergeCell ref="A36:S36"/>
    <mergeCell ref="T36:X36"/>
    <mergeCell ref="Y36:AH36"/>
    <mergeCell ref="AI36:AP36"/>
    <mergeCell ref="AQ36:AX36"/>
    <mergeCell ref="AY36:BF36"/>
    <mergeCell ref="A37:S37"/>
    <mergeCell ref="T37:X37"/>
    <mergeCell ref="Y37:AH37"/>
    <mergeCell ref="AI37:AP37"/>
    <mergeCell ref="AQ37:AX37"/>
    <mergeCell ref="AY37:BF37"/>
    <mergeCell ref="A38:S38"/>
    <mergeCell ref="T38:X38"/>
    <mergeCell ref="Y38:AH38"/>
    <mergeCell ref="AI38:AP38"/>
    <mergeCell ref="AQ38:AX38"/>
    <mergeCell ref="AY38:BF38"/>
    <mergeCell ref="A39:S39"/>
    <mergeCell ref="T39:X39"/>
    <mergeCell ref="Y39:AH39"/>
    <mergeCell ref="AI39:AP39"/>
    <mergeCell ref="AQ39:AX39"/>
    <mergeCell ref="AY39:BF39"/>
    <mergeCell ref="A40:S40"/>
    <mergeCell ref="T40:X40"/>
    <mergeCell ref="Y40:AH40"/>
    <mergeCell ref="AI40:AP40"/>
    <mergeCell ref="AQ40:AX40"/>
    <mergeCell ref="AY40:BF40"/>
    <mergeCell ref="A41:S41"/>
    <mergeCell ref="T41:X41"/>
    <mergeCell ref="Y41:AH41"/>
    <mergeCell ref="AI41:AP41"/>
    <mergeCell ref="AQ41:AX41"/>
    <mergeCell ref="AY41:BF41"/>
    <mergeCell ref="A42:S42"/>
    <mergeCell ref="T42:X42"/>
    <mergeCell ref="Y42:AH42"/>
    <mergeCell ref="AI42:AP42"/>
    <mergeCell ref="AQ42:AX42"/>
    <mergeCell ref="AY42:BF42"/>
    <mergeCell ref="A43:S43"/>
    <mergeCell ref="T43:X43"/>
    <mergeCell ref="Y43:AH43"/>
    <mergeCell ref="AI43:AP43"/>
    <mergeCell ref="AQ43:AX43"/>
    <mergeCell ref="AY43:BF43"/>
    <mergeCell ref="A44:S44"/>
    <mergeCell ref="T44:X44"/>
    <mergeCell ref="Y44:AH44"/>
    <mergeCell ref="AI44:AP44"/>
    <mergeCell ref="AQ44:AX44"/>
    <mergeCell ref="AY44:BF44"/>
    <mergeCell ref="A45:S45"/>
    <mergeCell ref="T45:X45"/>
    <mergeCell ref="Y45:AH45"/>
    <mergeCell ref="AI45:AP45"/>
    <mergeCell ref="AQ45:AX45"/>
    <mergeCell ref="AY45:BF45"/>
    <mergeCell ref="A48:S48"/>
    <mergeCell ref="T48:X48"/>
    <mergeCell ref="Y48:AH48"/>
    <mergeCell ref="AI48:AP48"/>
    <mergeCell ref="AQ48:AX48"/>
    <mergeCell ref="AY48:BF48"/>
    <mergeCell ref="A49:S49"/>
    <mergeCell ref="T49:X49"/>
    <mergeCell ref="Y49:AH49"/>
    <mergeCell ref="AI49:AP49"/>
    <mergeCell ref="AQ49:AX49"/>
    <mergeCell ref="AY49:BF49"/>
    <mergeCell ref="A50:S50"/>
    <mergeCell ref="T50:X50"/>
    <mergeCell ref="Y50:AH50"/>
    <mergeCell ref="AI50:AP50"/>
    <mergeCell ref="AQ50:AX50"/>
    <mergeCell ref="AY50:BF50"/>
    <mergeCell ref="A51:S51"/>
    <mergeCell ref="T51:X51"/>
    <mergeCell ref="Y51:AH51"/>
    <mergeCell ref="AI51:AP51"/>
    <mergeCell ref="AQ51:AX51"/>
    <mergeCell ref="AY51:BF51"/>
    <mergeCell ref="A52:S52"/>
    <mergeCell ref="T52:X52"/>
    <mergeCell ref="Y52:AH52"/>
    <mergeCell ref="AI52:AP52"/>
    <mergeCell ref="AQ52:AX52"/>
    <mergeCell ref="AY52:BF52"/>
    <mergeCell ref="A53:S53"/>
    <mergeCell ref="T53:X53"/>
    <mergeCell ref="Y53:AH53"/>
    <mergeCell ref="AI53:AP53"/>
    <mergeCell ref="AQ53:AX53"/>
    <mergeCell ref="AY53:BF53"/>
    <mergeCell ref="A54:S54"/>
    <mergeCell ref="T54:X54"/>
    <mergeCell ref="Y54:AH54"/>
    <mergeCell ref="AI54:AP54"/>
    <mergeCell ref="AQ54:AX54"/>
    <mergeCell ref="AY54:BF54"/>
    <mergeCell ref="A55:S55"/>
    <mergeCell ref="T55:X55"/>
    <mergeCell ref="Y55:AH55"/>
    <mergeCell ref="AI55:AP55"/>
    <mergeCell ref="AQ55:AX55"/>
    <mergeCell ref="AY55:BF55"/>
    <mergeCell ref="A56:S56"/>
    <mergeCell ref="T56:X56"/>
    <mergeCell ref="Y56:AH56"/>
    <mergeCell ref="AI56:AP56"/>
    <mergeCell ref="AQ56:AX56"/>
    <mergeCell ref="AY56:BF56"/>
    <mergeCell ref="A57:S57"/>
    <mergeCell ref="T57:X57"/>
    <mergeCell ref="Y57:AH57"/>
    <mergeCell ref="AI57:AP57"/>
    <mergeCell ref="AQ57:AX57"/>
    <mergeCell ref="AY57:BF57"/>
    <mergeCell ref="A58:S58"/>
    <mergeCell ref="T58:X58"/>
    <mergeCell ref="Y58:AH58"/>
    <mergeCell ref="AI58:AP58"/>
    <mergeCell ref="AQ58:AX58"/>
    <mergeCell ref="AY58:BF58"/>
    <mergeCell ref="A61:S61"/>
    <mergeCell ref="T61:X61"/>
    <mergeCell ref="Y61:AH61"/>
    <mergeCell ref="AI61:AP61"/>
    <mergeCell ref="AQ61:AX61"/>
    <mergeCell ref="AY61:BF61"/>
    <mergeCell ref="A59:S59"/>
    <mergeCell ref="T59:X59"/>
    <mergeCell ref="Y59:AH59"/>
    <mergeCell ref="AI59:AP59"/>
    <mergeCell ref="AQ59:AX59"/>
    <mergeCell ref="A60:S60"/>
    <mergeCell ref="T60:X60"/>
    <mergeCell ref="Y60:AH60"/>
    <mergeCell ref="AI60:AP60"/>
    <mergeCell ref="AQ60:AX60"/>
    <mergeCell ref="A62:S62"/>
    <mergeCell ref="T62:X62"/>
    <mergeCell ref="Y62:AH62"/>
    <mergeCell ref="AI62:AP62"/>
    <mergeCell ref="AQ62:AX62"/>
    <mergeCell ref="AY62:BF62"/>
    <mergeCell ref="A63:S63"/>
    <mergeCell ref="T63:X63"/>
    <mergeCell ref="Y63:AH63"/>
    <mergeCell ref="AI63:AP63"/>
    <mergeCell ref="AQ63:AX63"/>
    <mergeCell ref="AY63:BF63"/>
    <mergeCell ref="A64:S64"/>
    <mergeCell ref="T64:X64"/>
    <mergeCell ref="Y64:AH64"/>
    <mergeCell ref="AI64:AP64"/>
    <mergeCell ref="AQ64:AX64"/>
    <mergeCell ref="AY64:BF64"/>
    <mergeCell ref="A65:S65"/>
    <mergeCell ref="T65:X65"/>
    <mergeCell ref="Y65:AH65"/>
    <mergeCell ref="AI65:AP65"/>
    <mergeCell ref="AQ65:AX65"/>
    <mergeCell ref="AY65:BF65"/>
    <mergeCell ref="A66:S66"/>
    <mergeCell ref="T66:X66"/>
    <mergeCell ref="Y66:AH66"/>
    <mergeCell ref="AI66:AP66"/>
    <mergeCell ref="AQ66:AX66"/>
    <mergeCell ref="AY66:BF66"/>
    <mergeCell ref="A67:S67"/>
    <mergeCell ref="T67:X67"/>
    <mergeCell ref="Y67:AH67"/>
    <mergeCell ref="AI67:AP67"/>
    <mergeCell ref="AQ67:AX67"/>
    <mergeCell ref="AY67:BF67"/>
    <mergeCell ref="A68:S68"/>
    <mergeCell ref="T68:X68"/>
    <mergeCell ref="Y68:AH68"/>
    <mergeCell ref="AI68:AP68"/>
    <mergeCell ref="AQ68:AX68"/>
    <mergeCell ref="AY68:BF68"/>
    <mergeCell ref="A69:S69"/>
    <mergeCell ref="T69:X69"/>
    <mergeCell ref="Y69:AH69"/>
    <mergeCell ref="AI69:AP69"/>
    <mergeCell ref="AQ69:AX69"/>
    <mergeCell ref="AY69:BF69"/>
    <mergeCell ref="A70:S70"/>
    <mergeCell ref="T70:X70"/>
    <mergeCell ref="Y70:AH70"/>
    <mergeCell ref="AI70:AP70"/>
    <mergeCell ref="AQ70:AX70"/>
    <mergeCell ref="AY70:BF70"/>
    <mergeCell ref="A71:S71"/>
    <mergeCell ref="T71:X71"/>
    <mergeCell ref="Y71:AH71"/>
    <mergeCell ref="AI71:AP71"/>
    <mergeCell ref="AQ71:AX71"/>
    <mergeCell ref="AY71:BF71"/>
    <mergeCell ref="A74:S74"/>
    <mergeCell ref="T74:X74"/>
    <mergeCell ref="Y74:AH74"/>
    <mergeCell ref="AI74:AP74"/>
    <mergeCell ref="AQ74:AX74"/>
    <mergeCell ref="AY74:BF74"/>
    <mergeCell ref="A75:S75"/>
    <mergeCell ref="T75:X75"/>
    <mergeCell ref="Y75:AH75"/>
    <mergeCell ref="AI75:AP75"/>
    <mergeCell ref="AQ75:AX75"/>
    <mergeCell ref="AY75:BF75"/>
    <mergeCell ref="A76:S76"/>
    <mergeCell ref="T76:X76"/>
    <mergeCell ref="Y76:AH76"/>
    <mergeCell ref="AI76:AP76"/>
    <mergeCell ref="AQ76:AX76"/>
    <mergeCell ref="AY76:BF76"/>
    <mergeCell ref="CO5:CV5"/>
    <mergeCell ref="CO6:CV6"/>
    <mergeCell ref="CO7:CV7"/>
    <mergeCell ref="CO8:CV8"/>
    <mergeCell ref="CO9:CV9"/>
    <mergeCell ref="CO10:CV10"/>
    <mergeCell ref="CO11:CV11"/>
    <mergeCell ref="CO12:CV12"/>
    <mergeCell ref="CO13:CV13"/>
    <mergeCell ref="CO14:CV14"/>
    <mergeCell ref="CO15:CV15"/>
    <mergeCell ref="CO16:CV16"/>
    <mergeCell ref="CO17:CV17"/>
    <mergeCell ref="CO18:CV18"/>
    <mergeCell ref="CO19:CV19"/>
    <mergeCell ref="CO20:CV20"/>
    <mergeCell ref="CO32:CV32"/>
    <mergeCell ref="CO33:CV33"/>
    <mergeCell ref="BG76:BY76"/>
    <mergeCell ref="BZ76:CD76"/>
    <mergeCell ref="CE76:CN76"/>
    <mergeCell ref="CO76:CV76"/>
    <mergeCell ref="CW76:DD76"/>
    <mergeCell ref="DE76:DL76"/>
    <mergeCell ref="BG74:BY74"/>
    <mergeCell ref="BZ74:CD74"/>
    <mergeCell ref="CE74:CN74"/>
    <mergeCell ref="CO74:CV74"/>
    <mergeCell ref="CW74:DD74"/>
    <mergeCell ref="DE74:DL74"/>
    <mergeCell ref="BG75:BY75"/>
    <mergeCell ref="BZ75:CD75"/>
    <mergeCell ref="CE75:CN75"/>
    <mergeCell ref="CO75:CV75"/>
    <mergeCell ref="CW75:DD75"/>
    <mergeCell ref="DE75:DL75"/>
  </mergeCells>
  <conditionalFormatting sqref="B62:F62 A65:A76 B71:F71 A4:A7 A13:A15 A59:A63 A17:A31 A33:A43 A46:A55">
    <cfRule type="cellIs" dxfId="67" priority="68" stopIfTrue="1" operator="equal">
      <formula>$G3</formula>
    </cfRule>
  </conditionalFormatting>
  <conditionalFormatting sqref="A3:F3 A12:F12 A16:F16">
    <cfRule type="cellIs" dxfId="66" priority="67" stopIfTrue="1" operator="equal">
      <formula>$G1048576</formula>
    </cfRule>
  </conditionalFormatting>
  <conditionalFormatting sqref="A2:F2">
    <cfRule type="cellIs" dxfId="65" priority="66" stopIfTrue="1" operator="equal">
      <formula>$G1048575</formula>
    </cfRule>
  </conditionalFormatting>
  <conditionalFormatting sqref="A1:F1">
    <cfRule type="cellIs" dxfId="64" priority="65" stopIfTrue="1" operator="equal">
      <formula>$G1048574</formula>
    </cfRule>
  </conditionalFormatting>
  <conditionalFormatting sqref="A60">
    <cfRule type="cellIs" dxfId="63" priority="64" stopIfTrue="1" operator="equal">
      <formula>$G17</formula>
    </cfRule>
  </conditionalFormatting>
  <conditionalFormatting sqref="A59">
    <cfRule type="cellIs" dxfId="62" priority="63" stopIfTrue="1" operator="equal">
      <formula>$G16</formula>
    </cfRule>
  </conditionalFormatting>
  <conditionalFormatting sqref="A8:F8">
    <cfRule type="cellIs" dxfId="61" priority="62" stopIfTrue="1" operator="equal">
      <formula>$G4</formula>
    </cfRule>
  </conditionalFormatting>
  <conditionalFormatting sqref="A58">
    <cfRule type="cellIs" dxfId="60" priority="61" stopIfTrue="1" operator="equal">
      <formula>$G13</formula>
    </cfRule>
  </conditionalFormatting>
  <conditionalFormatting sqref="A58">
    <cfRule type="cellIs" dxfId="59" priority="60" stopIfTrue="1" operator="equal">
      <formula>$G17</formula>
    </cfRule>
  </conditionalFormatting>
  <conditionalFormatting sqref="A59">
    <cfRule type="cellIs" dxfId="58" priority="59" stopIfTrue="1" operator="equal">
      <formula>$G17</formula>
    </cfRule>
  </conditionalFormatting>
  <conditionalFormatting sqref="A59">
    <cfRule type="cellIs" dxfId="57" priority="58" stopIfTrue="1" operator="equal">
      <formula>$G16</formula>
    </cfRule>
  </conditionalFormatting>
  <conditionalFormatting sqref="A58">
    <cfRule type="cellIs" dxfId="56" priority="57" stopIfTrue="1" operator="equal">
      <formula>$G16</formula>
    </cfRule>
  </conditionalFormatting>
  <conditionalFormatting sqref="A64">
    <cfRule type="cellIs" dxfId="55" priority="56" stopIfTrue="1" operator="equal">
      <formula>#REF!</formula>
    </cfRule>
  </conditionalFormatting>
  <conditionalFormatting sqref="A63">
    <cfRule type="cellIs" dxfId="54" priority="55" stopIfTrue="1" operator="equal">
      <formula>$G61</formula>
    </cfRule>
  </conditionalFormatting>
  <conditionalFormatting sqref="B66:F66 B62:F62 B64:F64 B75:F75 B71:F71 B73:F73 A61:A76">
    <cfRule type="cellIs" dxfId="53" priority="54" stopIfTrue="1" operator="equal">
      <formula>$G60</formula>
    </cfRule>
  </conditionalFormatting>
  <conditionalFormatting sqref="A69">
    <cfRule type="cellIs" dxfId="52" priority="53" stopIfTrue="1" operator="equal">
      <formula>$G66</formula>
    </cfRule>
  </conditionalFormatting>
  <conditionalFormatting sqref="A68">
    <cfRule type="cellIs" dxfId="51" priority="52" stopIfTrue="1" operator="equal">
      <formula>$G65</formula>
    </cfRule>
  </conditionalFormatting>
  <conditionalFormatting sqref="A68">
    <cfRule type="cellIs" dxfId="50" priority="51" stopIfTrue="1" operator="equal">
      <formula>$G66</formula>
    </cfRule>
  </conditionalFormatting>
  <conditionalFormatting sqref="A68">
    <cfRule type="cellIs" dxfId="49" priority="50" stopIfTrue="1" operator="equal">
      <formula>$G65</formula>
    </cfRule>
  </conditionalFormatting>
  <conditionalFormatting sqref="A73 A32:F32 A33:A55 B44:F44">
    <cfRule type="cellIs" dxfId="48" priority="49" stopIfTrue="1" operator="equal">
      <formula>#REF!</formula>
    </cfRule>
  </conditionalFormatting>
  <conditionalFormatting sqref="A72">
    <cfRule type="cellIs" dxfId="47" priority="48" stopIfTrue="1" operator="equal">
      <formula>$G70</formula>
    </cfRule>
  </conditionalFormatting>
  <conditionalFormatting sqref="A5:A7">
    <cfRule type="cellIs" dxfId="46" priority="47" stopIfTrue="1" operator="equal">
      <formula>$G2</formula>
    </cfRule>
  </conditionalFormatting>
  <conditionalFormatting sqref="A9:A11">
    <cfRule type="cellIs" dxfId="45" priority="46" stopIfTrue="1" operator="equal">
      <formula>$G4</formula>
    </cfRule>
  </conditionalFormatting>
  <conditionalFormatting sqref="A57">
    <cfRule type="cellIs" dxfId="44" priority="45" stopIfTrue="1" operator="equal">
      <formula>$G17</formula>
    </cfRule>
  </conditionalFormatting>
  <conditionalFormatting sqref="A19:F19">
    <cfRule type="cellIs" dxfId="43" priority="44" stopIfTrue="1" operator="equal">
      <formula>$G16</formula>
    </cfRule>
  </conditionalFormatting>
  <conditionalFormatting sqref="A18:F18">
    <cfRule type="cellIs" dxfId="42" priority="43" stopIfTrue="1" operator="equal">
      <formula>$G15</formula>
    </cfRule>
  </conditionalFormatting>
  <conditionalFormatting sqref="A57">
    <cfRule type="cellIs" dxfId="41" priority="42" stopIfTrue="1" operator="equal">
      <formula>$G56</formula>
    </cfRule>
  </conditionalFormatting>
  <conditionalFormatting sqref="A56:F56">
    <cfRule type="cellIs" dxfId="40" priority="41" stopIfTrue="1" operator="equal">
      <formula>$G33</formula>
    </cfRule>
  </conditionalFormatting>
  <conditionalFormatting sqref="A21:A31">
    <cfRule type="cellIs" dxfId="39" priority="40" stopIfTrue="1" operator="equal">
      <formula>$G20</formula>
    </cfRule>
  </conditionalFormatting>
  <conditionalFormatting sqref="A32">
    <cfRule type="cellIs" dxfId="38" priority="39" stopIfTrue="1" operator="equal">
      <formula>#REF!</formula>
    </cfRule>
  </conditionalFormatting>
  <conditionalFormatting sqref="A44">
    <cfRule type="cellIs" dxfId="37" priority="38" stopIfTrue="1" operator="equal">
      <formula>$G33</formula>
    </cfRule>
  </conditionalFormatting>
  <conditionalFormatting sqref="A34:A43">
    <cfRule type="cellIs" dxfId="36" priority="37" stopIfTrue="1" operator="equal">
      <formula>$G33</formula>
    </cfRule>
  </conditionalFormatting>
  <conditionalFormatting sqref="A56">
    <cfRule type="cellIs" dxfId="35" priority="36" stopIfTrue="1" operator="equal">
      <formula>#REF!</formula>
    </cfRule>
  </conditionalFormatting>
  <conditionalFormatting sqref="A45">
    <cfRule type="cellIs" dxfId="34" priority="35" stopIfTrue="1" operator="equal">
      <formula>#REF!</formula>
    </cfRule>
  </conditionalFormatting>
  <conditionalFormatting sqref="BH62:BL62 BG65:BG76 BH71:BL71 BG4:BG7 BG13:BG15 BG59:BG63 BG17:BG31 BG33:BG43 BG46:BG55">
    <cfRule type="cellIs" dxfId="33" priority="34" stopIfTrue="1" operator="equal">
      <formula>$G3</formula>
    </cfRule>
  </conditionalFormatting>
  <conditionalFormatting sqref="BG3:BL3 BG12:BL12 BG16:BL16">
    <cfRule type="cellIs" dxfId="32" priority="33" stopIfTrue="1" operator="equal">
      <formula>$G1048576</formula>
    </cfRule>
  </conditionalFormatting>
  <conditionalFormatting sqref="BG2:BL2">
    <cfRule type="cellIs" dxfId="31" priority="32" stopIfTrue="1" operator="equal">
      <formula>$G1048575</formula>
    </cfRule>
  </conditionalFormatting>
  <conditionalFormatting sqref="BG1:BL1">
    <cfRule type="cellIs" dxfId="30" priority="31" stopIfTrue="1" operator="equal">
      <formula>$G1048574</formula>
    </cfRule>
  </conditionalFormatting>
  <conditionalFormatting sqref="BG60">
    <cfRule type="cellIs" dxfId="29" priority="30" stopIfTrue="1" operator="equal">
      <formula>$G17</formula>
    </cfRule>
  </conditionalFormatting>
  <conditionalFormatting sqref="BG59">
    <cfRule type="cellIs" dxfId="28" priority="29" stopIfTrue="1" operator="equal">
      <formula>$G16</formula>
    </cfRule>
  </conditionalFormatting>
  <conditionalFormatting sqref="BG8:BL8">
    <cfRule type="cellIs" dxfId="27" priority="28" stopIfTrue="1" operator="equal">
      <formula>$G4</formula>
    </cfRule>
  </conditionalFormatting>
  <conditionalFormatting sqref="BG58">
    <cfRule type="cellIs" dxfId="26" priority="27" stopIfTrue="1" operator="equal">
      <formula>$G13</formula>
    </cfRule>
  </conditionalFormatting>
  <conditionalFormatting sqref="BG58">
    <cfRule type="cellIs" dxfId="25" priority="26" stopIfTrue="1" operator="equal">
      <formula>$G17</formula>
    </cfRule>
  </conditionalFormatting>
  <conditionalFormatting sqref="BG59">
    <cfRule type="cellIs" dxfId="24" priority="25" stopIfTrue="1" operator="equal">
      <formula>$G17</formula>
    </cfRule>
  </conditionalFormatting>
  <conditionalFormatting sqref="BG59">
    <cfRule type="cellIs" dxfId="23" priority="24" stopIfTrue="1" operator="equal">
      <formula>$G16</formula>
    </cfRule>
  </conditionalFormatting>
  <conditionalFormatting sqref="BG58">
    <cfRule type="cellIs" dxfId="22" priority="23" stopIfTrue="1" operator="equal">
      <formula>$G16</formula>
    </cfRule>
  </conditionalFormatting>
  <conditionalFormatting sqref="BG64">
    <cfRule type="cellIs" dxfId="21" priority="22" stopIfTrue="1" operator="equal">
      <formula>#REF!</formula>
    </cfRule>
  </conditionalFormatting>
  <conditionalFormatting sqref="BG63">
    <cfRule type="cellIs" dxfId="20" priority="21" stopIfTrue="1" operator="equal">
      <formula>$G61</formula>
    </cfRule>
  </conditionalFormatting>
  <conditionalFormatting sqref="BH66:BL66 BH62:BL62 BH64:BL64 BH75:BL75 BH71:BL71 BH73:BL73 BG61:BG76">
    <cfRule type="cellIs" dxfId="19" priority="20" stopIfTrue="1" operator="equal">
      <formula>$G60</formula>
    </cfRule>
  </conditionalFormatting>
  <conditionalFormatting sqref="BG69">
    <cfRule type="cellIs" dxfId="18" priority="19" stopIfTrue="1" operator="equal">
      <formula>$G66</formula>
    </cfRule>
  </conditionalFormatting>
  <conditionalFormatting sqref="BG68">
    <cfRule type="cellIs" dxfId="17" priority="18" stopIfTrue="1" operator="equal">
      <formula>$G65</formula>
    </cfRule>
  </conditionalFormatting>
  <conditionalFormatting sqref="BG68">
    <cfRule type="cellIs" dxfId="16" priority="17" stopIfTrue="1" operator="equal">
      <formula>$G66</formula>
    </cfRule>
  </conditionalFormatting>
  <conditionalFormatting sqref="BG68">
    <cfRule type="cellIs" dxfId="15" priority="16" stopIfTrue="1" operator="equal">
      <formula>$G65</formula>
    </cfRule>
  </conditionalFormatting>
  <conditionalFormatting sqref="BG73 BG32:BL32 BG33:BG55 BH44:BL44">
    <cfRule type="cellIs" dxfId="14" priority="15" stopIfTrue="1" operator="equal">
      <formula>#REF!</formula>
    </cfRule>
  </conditionalFormatting>
  <conditionalFormatting sqref="BG72">
    <cfRule type="cellIs" dxfId="13" priority="14" stopIfTrue="1" operator="equal">
      <formula>$G70</formula>
    </cfRule>
  </conditionalFormatting>
  <conditionalFormatting sqref="BG5:BG7">
    <cfRule type="cellIs" dxfId="12" priority="13" stopIfTrue="1" operator="equal">
      <formula>$G2</formula>
    </cfRule>
  </conditionalFormatting>
  <conditionalFormatting sqref="BG9:BG11">
    <cfRule type="cellIs" dxfId="11" priority="12" stopIfTrue="1" operator="equal">
      <formula>$G4</formula>
    </cfRule>
  </conditionalFormatting>
  <conditionalFormatting sqref="BG57">
    <cfRule type="cellIs" dxfId="10" priority="11" stopIfTrue="1" operator="equal">
      <formula>$G17</formula>
    </cfRule>
  </conditionalFormatting>
  <conditionalFormatting sqref="BG19:BL19">
    <cfRule type="cellIs" dxfId="9" priority="10" stopIfTrue="1" operator="equal">
      <formula>$G16</formula>
    </cfRule>
  </conditionalFormatting>
  <conditionalFormatting sqref="BG18:BL18">
    <cfRule type="cellIs" dxfId="8" priority="9" stopIfTrue="1" operator="equal">
      <formula>$G15</formula>
    </cfRule>
  </conditionalFormatting>
  <conditionalFormatting sqref="BG57">
    <cfRule type="cellIs" dxfId="7" priority="8" stopIfTrue="1" operator="equal">
      <formula>$G56</formula>
    </cfRule>
  </conditionalFormatting>
  <conditionalFormatting sqref="BG56:BL56">
    <cfRule type="cellIs" dxfId="6" priority="7" stopIfTrue="1" operator="equal">
      <formula>$G33</formula>
    </cfRule>
  </conditionalFormatting>
  <conditionalFormatting sqref="BG21:BG31">
    <cfRule type="cellIs" dxfId="5" priority="6" stopIfTrue="1" operator="equal">
      <formula>$G20</formula>
    </cfRule>
  </conditionalFormatting>
  <conditionalFormatting sqref="BG32">
    <cfRule type="cellIs" dxfId="4" priority="5" stopIfTrue="1" operator="equal">
      <formula>#REF!</formula>
    </cfRule>
  </conditionalFormatting>
  <conditionalFormatting sqref="BG44">
    <cfRule type="cellIs" dxfId="3" priority="4" stopIfTrue="1" operator="equal">
      <formula>$G33</formula>
    </cfRule>
  </conditionalFormatting>
  <conditionalFormatting sqref="BG34:BG43">
    <cfRule type="cellIs" dxfId="2" priority="3" stopIfTrue="1" operator="equal">
      <formula>$G33</formula>
    </cfRule>
  </conditionalFormatting>
  <conditionalFormatting sqref="BG56">
    <cfRule type="cellIs" dxfId="1" priority="2" stopIfTrue="1" operator="equal">
      <formula>#REF!</formula>
    </cfRule>
  </conditionalFormatting>
  <conditionalFormatting sqref="BG45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КПК3117670 (7)</vt:lpstr>
      <vt:lpstr>Лист2</vt:lpstr>
      <vt:lpstr>'КПК3117670 (7)'!Область_печати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2024-12-19T15:53:34Z</cp:lastPrinted>
  <dcterms:created xsi:type="dcterms:W3CDTF">2016-08-15T09:54:21Z</dcterms:created>
  <dcterms:modified xsi:type="dcterms:W3CDTF">2024-12-24T09:55:35Z</dcterms:modified>
</cp:coreProperties>
</file>