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з 01.01.2020" sheetId="1" r:id="rId1"/>
  </sheets>
  <definedNames>
    <definedName name="_xlnm.Print_Area" localSheetId="0">'звіт з 01.01.2020'!$A$1:$M$108</definedName>
  </definedNames>
  <calcPr fullCalcOnLoad="1"/>
</workbook>
</file>

<file path=xl/sharedStrings.xml><?xml version="1.0" encoding="utf-8"?>
<sst xmlns="http://schemas.openxmlformats.org/spreadsheetml/2006/main" count="202" uniqueCount="114">
  <si>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</si>
  <si>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</si>
  <si>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</si>
  <si>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</si>
  <si>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</si>
  <si>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</si>
  <si>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</si>
  <si>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</si>
  <si>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</si>
  <si>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</si>
  <si>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</si>
  <si>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</si>
  <si>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</si>
  <si>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</si>
  <si>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</si>
  <si>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</si>
  <si>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</si>
  <si>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</si>
  <si>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</si>
  <si>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</si>
  <si>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</si>
  <si>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</si>
  <si>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</si>
  <si>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</si>
  <si>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</si>
  <si>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</si>
  <si>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</si>
  <si>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</si>
  <si>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</si>
  <si>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</si>
  <si>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</si>
  <si>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</si>
  <si>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</si>
  <si>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</si>
  <si>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</si>
  <si>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</si>
  <si>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</si>
  <si>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</si>
  <si>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од.</t>
  </si>
  <si>
    <t>грн.</t>
  </si>
  <si>
    <t>%</t>
  </si>
  <si>
    <t>кількість ставок-всього</t>
  </si>
  <si>
    <t>кількість ставок керівних працівників</t>
  </si>
  <si>
    <t>кількість ставок спеціалістів</t>
  </si>
  <si>
    <t>мережа</t>
  </si>
  <si>
    <t>осіб</t>
  </si>
  <si>
    <t>розрахунок</t>
  </si>
  <si>
    <t>Раелізація державної політики спрямована на збереження і використання матеріальної, духовної культури та залучення громадян до історико-культурної спадщини</t>
  </si>
  <si>
    <t>Збереження популяризації духовного надбання нації (розвиток інфраструктури музеїв), забезпечення виставковою діяльністю</t>
  </si>
  <si>
    <t>Завдання 1                             Збереження популяризації духовного надбання нації (розвиток інфраструктури музеїв), забезпечення виставковою діяльністю</t>
  </si>
  <si>
    <t>кошторис на 2019 рік</t>
  </si>
  <si>
    <t>кількість установ (музеїв)</t>
  </si>
  <si>
    <t>кількість виставок</t>
  </si>
  <si>
    <t>звіт про діяльність музею</t>
  </si>
  <si>
    <t xml:space="preserve">од. </t>
  </si>
  <si>
    <t>кількість ставок обслуговуючого та технічного персоналу</t>
  </si>
  <si>
    <t>площа приміщення музею</t>
  </si>
  <si>
    <t>кв.м.</t>
  </si>
  <si>
    <t>в т.ч. виставкова площа</t>
  </si>
  <si>
    <t>видатки загального фонду на забезпечення діяльності музею</t>
  </si>
  <si>
    <t>видатки загального фонду на забезпечення діяльності виставок</t>
  </si>
  <si>
    <t>кількість проведених виставок у музеї</t>
  </si>
  <si>
    <t>кількість проведених екскурсій в музеї</t>
  </si>
  <si>
    <t>кількість проведених екскурсій на виставках</t>
  </si>
  <si>
    <t>кількість експонатів -всього</t>
  </si>
  <si>
    <t>в т.ч.буде експонуватися у плановому періоді</t>
  </si>
  <si>
    <t>кількість відвідувачів виставок</t>
  </si>
  <si>
    <t>в т. ч. за реалізованими квитками</t>
  </si>
  <si>
    <t>в т. ч. безкоштовно</t>
  </si>
  <si>
    <t>кількість відвідувачів музею</t>
  </si>
  <si>
    <t>плановий обсяг доходів музею</t>
  </si>
  <si>
    <t>в т. ч. доходи від реалізації квитків</t>
  </si>
  <si>
    <t>кількість реалізованих квитків</t>
  </si>
  <si>
    <t>шт.</t>
  </si>
  <si>
    <t>плановий обсяг доходів виставок</t>
  </si>
  <si>
    <t>кількість проведених екскурсій на одного спеціаліста</t>
  </si>
  <si>
    <t>середня вартість одного квитка</t>
  </si>
  <si>
    <t>середні витрати на 1 кв.м. виставкової площі</t>
  </si>
  <si>
    <t>динаміка збільшення виставок у плановому періоді по відношенню до фактичного показника попереднього періоду</t>
  </si>
  <si>
    <t>Розрахунок</t>
  </si>
  <si>
    <t>динаміка збільшення відвідувачів у плановому періоді по відношенню до фактичного показника попереднього періоду</t>
  </si>
  <si>
    <t>динаміка збільшення задіяних виставкових площ у плановому періоді по відношенню до фактичного показника попереднього періоду</t>
  </si>
  <si>
    <t>5. Мета бюджетної програми: Вивчення, збереження і використання матеріальної та духовної культури, залучення громадян до надбання національної і світової історико-культурної спадщини_________________________________</t>
  </si>
  <si>
    <t>6. Завдання бюджетної програми __</t>
  </si>
  <si>
    <t>довгострокових наслідків бюджетної програми: програма має довгострокові наслідки.</t>
  </si>
  <si>
    <t>про виконання паспорта бюджетної програми місцевого бюджету за _2020__ рік</t>
  </si>
  <si>
    <t xml:space="preserve">Збереження популяризації духовного надбання нації (розвиток інфраструктури музеїв), забезпечення виставковою діяльністю     </t>
  </si>
  <si>
    <t>кошторис на 2020 рік</t>
  </si>
  <si>
    <t>штатний розпис на 2020 рік</t>
  </si>
  <si>
    <t xml:space="preserve">звіт про діяльність музею за 2020 рік </t>
  </si>
  <si>
    <t>Розрахунково/відношення кількості відвідувачів у 2020 році до фактичної кількості відвідувачів у 2019 році/</t>
  </si>
  <si>
    <t>В музеї історії міста Коломиї одна вакантна посада згідно штатного розпису, а саме: заступник директора з наукової роботи.  Всі показники за 2020 рік по музею історії міста Коломиї зменшилися у зв'язку із закриттям закладу для відвідувачів на час карантину. Працівники музею на період встановленого Кабміном карантину для закладів культури працювали дистанційно з можливістю віддаленого доступу до робочого місця.</t>
  </si>
  <si>
    <t>звіт про діяльність музею за 2020 рік</t>
  </si>
  <si>
    <t>актуальності бюджетної програми:  полягає в діяльності музею історії міста Коломиї, яка необхідна для суспільства, адже саме музей є скарбницею історичної та культурної спадщини, а музейні експонати-носіями безцінної інформації про історію та культуру краю.</t>
  </si>
  <si>
    <t>Касові видатки за 12 місяців 2020 року становлять 1683860,11 грн. (загальний фонд - 1679189,72 грн., спеціальний фонд -  4670,39 грн.), що менше на 107948,89 грн. від видатків затверджених паспортом та складає 94,0 відсотків річного плану.  Касові видатки за загальним фондом менші від затверджених бюджетних призначень за рахунок економії коштів по енергоносіях ( природний газ, водопостачання та водовідведення, оплата послуг зв'язку). Зменшилися результативні показники продукту та ефективності за 2020 рік по музею історії міста Коломиї  у зв'язку із закриттям закладу для відвідувачів на час карантину. Кредиторська заборгованість за підсумками 2020 року (станом на 01.01.2021 р.) відсутня.</t>
  </si>
  <si>
    <t>Уляна МАНДРУСЯК</t>
  </si>
  <si>
    <t>Галина БЕЖУК</t>
  </si>
  <si>
    <t>користність бюджетної програми: бюджетна програма корисна для залучення громадян до надбань національної, світової та місцевої історико-культурної спадщини.</t>
  </si>
  <si>
    <t>Управління культури Коломийської міської ради</t>
  </si>
  <si>
    <t>О2006248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</si>
  <si>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</si>
  <si>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</si>
  <si>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</si>
  <si>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Органи з питань культури, національностей та релігії</t>
  </si>
  <si>
    <t>(найменування відповідального виконавця)</t>
  </si>
  <si>
    <t>О824</t>
  </si>
  <si>
    <t>О9530000000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</si>
  <si>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</si>
  <si>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</si>
  <si>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</si>
  <si>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</si>
  <si>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Забезпечення діяльності музеїв і виставок</t>
  </si>
  <si>
    <t>В зв'язку з запровадженням карантиних заходів, через запобігання поширенню коронавірусу  COVID-19  по музею історії міста Коломиї утворилася значна економія бюджетних коштів, а саме за природний газ, водопостачання та водовідведення, послуги зв'язку. Працівники музею на період встановленого Кабміном карантину працювали дистанційно з можливістю віддаленого доступу до робогочо місця.</t>
  </si>
  <si>
    <t>ефективності бюджетної програми: За 2020 рік ефективність даної бюджетної програми знизилась у зв'язку із закриттям закладу для відвідувачів на час карантину з метою запобіганню поширенню коронавірусу COVID-19.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</si>
</sst>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"/>
    <numFmt numFmtId="195" formatCode="0.0000000"/>
    <numFmt numFmtId="196" formatCode="0.000000"/>
    <numFmt numFmtId="197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sz val="7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94" fontId="50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46" fillId="0" borderId="15" xfId="0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9" fillId="0" borderId="15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8" fillId="0" borderId="17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57" fillId="0" borderId="17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/>
    </xf>
    <xf numFmtId="0" fontId="57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6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workbookViewId="0" topLeftCell="A10">
      <selection activeCell="U92" sqref="U92"/>
    </sheetView>
  </sheetViews>
  <sheetFormatPr defaultColWidth="9.140625" defaultRowHeight="15"/>
  <cols>
    <col min="1" max="1" width="4.421875" style="2" customWidth="1"/>
    <col min="2" max="2" width="24.00390625" style="2" customWidth="1"/>
    <col min="3" max="3" width="11.140625" style="2" customWidth="1"/>
    <col min="4" max="4" width="11.00390625" style="2" customWidth="1"/>
    <col min="5" max="6" width="10.421875" style="2" customWidth="1"/>
    <col min="7" max="7" width="10.140625" style="2" customWidth="1"/>
    <col min="8" max="8" width="10.7109375" style="2" customWidth="1"/>
    <col min="9" max="9" width="11.140625" style="2" customWidth="1"/>
    <col min="10" max="12" width="11.28125" style="2" customWidth="1"/>
    <col min="13" max="13" width="10.421875" style="2" customWidth="1"/>
    <col min="14" max="16384" width="9.140625" style="2" customWidth="1"/>
  </cols>
  <sheetData>
    <row r="1" spans="10:13" ht="15.75" customHeight="1">
      <c r="J1" s="63" t="s">
        <v>37</v>
      </c>
      <c r="K1" s="63"/>
      <c r="L1" s="63"/>
      <c r="M1" s="63"/>
    </row>
    <row r="2" spans="10:13" ht="15.75">
      <c r="J2" s="63"/>
      <c r="K2" s="63"/>
      <c r="L2" s="63"/>
      <c r="M2" s="63"/>
    </row>
    <row r="3" spans="10:13" ht="15.75">
      <c r="J3" s="63"/>
      <c r="K3" s="63"/>
      <c r="L3" s="63"/>
      <c r="M3" s="63"/>
    </row>
    <row r="4" spans="10:13" ht="15.75">
      <c r="J4" s="63"/>
      <c r="K4" s="63"/>
      <c r="L4" s="63"/>
      <c r="M4" s="63"/>
    </row>
    <row r="5" spans="1:13" ht="15.75">
      <c r="A5" s="61" t="s">
        <v>12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.75">
      <c r="A6" s="61" t="s">
        <v>85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21" customHeight="1">
      <c r="A7" s="62" t="s">
        <v>0</v>
      </c>
      <c r="B7" s="38">
        <v>1000000</v>
      </c>
      <c r="C7" s="39"/>
      <c r="D7" s="73" t="s">
        <v>98</v>
      </c>
      <c r="E7" s="72"/>
      <c r="F7" s="72"/>
      <c r="G7" s="72"/>
      <c r="H7" s="72"/>
      <c r="I7" s="72"/>
      <c r="J7" s="72"/>
      <c r="K7" s="40"/>
      <c r="L7" s="74" t="s">
        <v>99</v>
      </c>
      <c r="M7" s="75"/>
    </row>
    <row r="8" spans="1:13" ht="23.25" customHeight="1">
      <c r="A8" s="62"/>
      <c r="B8" s="80" t="s">
        <v>100</v>
      </c>
      <c r="C8" s="71"/>
      <c r="D8" s="81" t="s">
        <v>101</v>
      </c>
      <c r="E8" s="82"/>
      <c r="F8" s="82"/>
      <c r="G8" s="82"/>
      <c r="H8" s="82"/>
      <c r="I8" s="82"/>
      <c r="J8" s="82"/>
      <c r="K8" s="71"/>
      <c r="L8" s="81" t="s">
        <v>102</v>
      </c>
      <c r="M8" s="82"/>
    </row>
    <row r="9" spans="1:13" ht="15.75">
      <c r="A9" s="62" t="s">
        <v>1</v>
      </c>
      <c r="B9" s="76">
        <v>1010000</v>
      </c>
      <c r="C9" s="70"/>
      <c r="D9" s="77" t="s">
        <v>103</v>
      </c>
      <c r="E9" s="72"/>
      <c r="F9" s="72"/>
      <c r="G9" s="72"/>
      <c r="H9" s="72"/>
      <c r="I9" s="72"/>
      <c r="J9" s="72"/>
      <c r="K9" s="70"/>
      <c r="L9" s="77" t="s">
        <v>99</v>
      </c>
      <c r="M9" s="72"/>
    </row>
    <row r="10" spans="1:13" ht="25.5" customHeight="1">
      <c r="A10" s="62"/>
      <c r="B10" s="83" t="s">
        <v>100</v>
      </c>
      <c r="C10" s="70"/>
      <c r="D10" s="84" t="s">
        <v>104</v>
      </c>
      <c r="E10" s="85"/>
      <c r="F10" s="85"/>
      <c r="G10" s="85"/>
      <c r="H10" s="85"/>
      <c r="I10" s="85"/>
      <c r="J10" s="85"/>
      <c r="K10" s="70"/>
      <c r="L10" s="81" t="s">
        <v>102</v>
      </c>
      <c r="M10" s="86"/>
    </row>
    <row r="11" spans="1:13" ht="27" customHeight="1">
      <c r="A11" s="62" t="s">
        <v>2</v>
      </c>
      <c r="B11" s="89">
        <v>1014040</v>
      </c>
      <c r="C11" s="70"/>
      <c r="D11" s="76">
        <v>4040</v>
      </c>
      <c r="E11" s="70"/>
      <c r="F11" s="76" t="s">
        <v>105</v>
      </c>
      <c r="G11" s="78" t="s">
        <v>111</v>
      </c>
      <c r="H11" s="79"/>
      <c r="I11" s="79"/>
      <c r="J11" s="79"/>
      <c r="K11" s="79"/>
      <c r="L11" s="78" t="s">
        <v>106</v>
      </c>
      <c r="M11" s="45"/>
    </row>
    <row r="12" spans="1:13" ht="79.5" customHeight="1">
      <c r="A12" s="62"/>
      <c r="B12" s="83" t="s">
        <v>100</v>
      </c>
      <c r="C12" s="70"/>
      <c r="D12" s="87" t="s">
        <v>107</v>
      </c>
      <c r="E12" s="70"/>
      <c r="F12" s="83" t="s">
        <v>108</v>
      </c>
      <c r="G12" s="84" t="s">
        <v>109</v>
      </c>
      <c r="H12" s="85"/>
      <c r="I12" s="85"/>
      <c r="J12" s="85"/>
      <c r="K12" s="85"/>
      <c r="L12" s="81" t="s">
        <v>110</v>
      </c>
      <c r="M12" s="88"/>
    </row>
    <row r="13" spans="1:13" ht="19.5" customHeight="1">
      <c r="A13" s="44" t="s">
        <v>23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5.75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35.25" customHeight="1">
      <c r="A15" s="7" t="s">
        <v>19</v>
      </c>
      <c r="B15" s="48" t="s">
        <v>20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ht="28.5" customHeight="1">
      <c r="A16" s="11">
        <v>1</v>
      </c>
      <c r="B16" s="52" t="s">
        <v>47</v>
      </c>
      <c r="C16" s="53"/>
      <c r="D16" s="53"/>
      <c r="E16" s="53"/>
      <c r="F16" s="53"/>
      <c r="G16" s="53"/>
      <c r="H16" s="64"/>
      <c r="I16" s="64"/>
      <c r="J16" s="64"/>
      <c r="K16" s="64"/>
      <c r="L16" s="64"/>
      <c r="M16" s="65"/>
    </row>
    <row r="17" spans="1:13" ht="21.75" customHeight="1">
      <c r="A17" s="11"/>
      <c r="B17" s="52"/>
      <c r="C17" s="53"/>
      <c r="D17" s="53"/>
      <c r="E17" s="53"/>
      <c r="F17" s="53"/>
      <c r="G17" s="53"/>
      <c r="H17" s="64"/>
      <c r="I17" s="64"/>
      <c r="J17" s="64"/>
      <c r="K17" s="64"/>
      <c r="L17" s="64"/>
      <c r="M17" s="65"/>
    </row>
    <row r="18" spans="1:13" ht="15.75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34.5" customHeight="1">
      <c r="A19" s="44" t="s">
        <v>82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2" customHeight="1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33" t="s">
        <v>83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32.25" customHeight="1">
      <c r="A23" s="7" t="s">
        <v>19</v>
      </c>
      <c r="B23" s="48" t="s">
        <v>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20.25" customHeight="1">
      <c r="A24" s="11">
        <v>1</v>
      </c>
      <c r="B24" s="52" t="s">
        <v>48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5.75">
      <c r="A25" s="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3" t="s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44" t="s">
        <v>21</v>
      </c>
      <c r="B27" s="6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7.25" customHeight="1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26" ht="32.25" customHeight="1">
      <c r="A29" s="48" t="s">
        <v>19</v>
      </c>
      <c r="B29" s="48" t="s">
        <v>25</v>
      </c>
      <c r="C29" s="48"/>
      <c r="D29" s="48"/>
      <c r="E29" s="49" t="s">
        <v>13</v>
      </c>
      <c r="F29" s="49"/>
      <c r="G29" s="49"/>
      <c r="H29" s="49" t="s">
        <v>26</v>
      </c>
      <c r="I29" s="49"/>
      <c r="J29" s="49"/>
      <c r="K29" s="49" t="s">
        <v>14</v>
      </c>
      <c r="L29" s="49"/>
      <c r="M29" s="49"/>
      <c r="R29" s="69"/>
      <c r="S29" s="69"/>
      <c r="T29" s="69"/>
      <c r="U29" s="69"/>
      <c r="V29" s="69"/>
      <c r="W29" s="69"/>
      <c r="X29" s="69"/>
      <c r="Y29" s="69"/>
      <c r="Z29" s="69"/>
    </row>
    <row r="30" spans="1:26" ht="33" customHeight="1">
      <c r="A30" s="48"/>
      <c r="B30" s="48"/>
      <c r="C30" s="48"/>
      <c r="D30" s="48"/>
      <c r="E30" s="12" t="s">
        <v>15</v>
      </c>
      <c r="F30" s="12" t="s">
        <v>16</v>
      </c>
      <c r="G30" s="12" t="s">
        <v>17</v>
      </c>
      <c r="H30" s="12" t="s">
        <v>15</v>
      </c>
      <c r="I30" s="12" t="s">
        <v>16</v>
      </c>
      <c r="J30" s="12" t="s">
        <v>17</v>
      </c>
      <c r="K30" s="12" t="s">
        <v>15</v>
      </c>
      <c r="L30" s="12" t="s">
        <v>16</v>
      </c>
      <c r="M30" s="12" t="s">
        <v>17</v>
      </c>
      <c r="R30" s="4"/>
      <c r="S30" s="4"/>
      <c r="T30" s="4"/>
      <c r="U30" s="4"/>
      <c r="V30" s="4"/>
      <c r="W30" s="4"/>
      <c r="X30" s="4"/>
      <c r="Y30" s="4"/>
      <c r="Z30" s="4"/>
    </row>
    <row r="31" spans="1:26" ht="15.75">
      <c r="A31" s="7">
        <v>1</v>
      </c>
      <c r="B31" s="48">
        <v>2</v>
      </c>
      <c r="C31" s="48"/>
      <c r="D31" s="48"/>
      <c r="E31" s="7">
        <v>3</v>
      </c>
      <c r="F31" s="7">
        <v>4</v>
      </c>
      <c r="G31" s="7">
        <v>5</v>
      </c>
      <c r="H31" s="7">
        <v>6</v>
      </c>
      <c r="I31" s="7">
        <v>7</v>
      </c>
      <c r="J31" s="7">
        <v>8</v>
      </c>
      <c r="K31" s="7">
        <v>9</v>
      </c>
      <c r="L31" s="7">
        <v>10</v>
      </c>
      <c r="M31" s="7">
        <v>11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ht="36.75" customHeight="1">
      <c r="A32" s="36">
        <v>1</v>
      </c>
      <c r="B32" s="52" t="s">
        <v>86</v>
      </c>
      <c r="C32" s="64"/>
      <c r="D32" s="65"/>
      <c r="E32" s="12">
        <v>1785809</v>
      </c>
      <c r="F32" s="12">
        <v>6000</v>
      </c>
      <c r="G32" s="12">
        <f>E32+F32</f>
        <v>1791809</v>
      </c>
      <c r="H32" s="16">
        <v>1679189.72</v>
      </c>
      <c r="I32" s="16">
        <v>4670.39</v>
      </c>
      <c r="J32" s="16">
        <f>H32+I32</f>
        <v>1683860.1099999999</v>
      </c>
      <c r="K32" s="16">
        <f>H32-E32</f>
        <v>-106619.28000000003</v>
      </c>
      <c r="L32" s="12">
        <f>I32-F32</f>
        <v>-1329.6099999999997</v>
      </c>
      <c r="M32" s="16">
        <f>K32+L32</f>
        <v>-107948.89000000003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ht="33" customHeight="1" hidden="1">
      <c r="A33" s="12">
        <v>2</v>
      </c>
      <c r="B33" s="52"/>
      <c r="C33" s="64"/>
      <c r="D33" s="65"/>
      <c r="E33" s="12">
        <v>0</v>
      </c>
      <c r="F33" s="12">
        <v>0</v>
      </c>
      <c r="G33" s="19">
        <v>0</v>
      </c>
      <c r="H33" s="12"/>
      <c r="I33" s="12">
        <v>0</v>
      </c>
      <c r="J33" s="16">
        <f>H33+I33</f>
        <v>0</v>
      </c>
      <c r="K33" s="16">
        <f>H33-E33</f>
        <v>0</v>
      </c>
      <c r="L33" s="20">
        <f>I33-F33</f>
        <v>0</v>
      </c>
      <c r="M33" s="16">
        <f>K33+L33</f>
        <v>0</v>
      </c>
      <c r="R33" s="4"/>
      <c r="S33" s="4"/>
      <c r="T33" s="4"/>
      <c r="U33" s="4"/>
      <c r="V33" s="4"/>
      <c r="W33" s="4"/>
      <c r="X33" s="4"/>
      <c r="Y33" s="4"/>
      <c r="Z33" s="4"/>
    </row>
    <row r="34" spans="1:26" ht="33" customHeight="1">
      <c r="A34" s="19"/>
      <c r="B34" s="52" t="s">
        <v>5</v>
      </c>
      <c r="C34" s="64"/>
      <c r="D34" s="65"/>
      <c r="E34" s="19">
        <f>SUM(E32:E33)</f>
        <v>1785809</v>
      </c>
      <c r="F34" s="19">
        <f>SUM(F32:F33)</f>
        <v>6000</v>
      </c>
      <c r="G34" s="19">
        <f>E34+F34</f>
        <v>1791809</v>
      </c>
      <c r="H34" s="16">
        <f>SUM(H32:H33)</f>
        <v>1679189.72</v>
      </c>
      <c r="I34" s="16">
        <f>SUM(I32:I33)</f>
        <v>4670.39</v>
      </c>
      <c r="J34" s="16">
        <f>H34+I34</f>
        <v>1683860.1099999999</v>
      </c>
      <c r="K34" s="16">
        <f>SUM(K32:K33)</f>
        <v>-106619.28000000003</v>
      </c>
      <c r="L34" s="16">
        <f>SUM(L32:L33)</f>
        <v>-1329.6099999999997</v>
      </c>
      <c r="M34" s="16">
        <f>SUM(M32:M33)</f>
        <v>-107948.89000000003</v>
      </c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45" customHeight="1">
      <c r="A35" s="41" t="s">
        <v>112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  <c r="R35" s="28"/>
      <c r="S35" s="28"/>
      <c r="T35" s="28"/>
      <c r="U35" s="28"/>
      <c r="V35" s="28"/>
      <c r="W35" s="28"/>
      <c r="X35" s="28"/>
      <c r="Y35" s="28"/>
      <c r="Z35" s="28"/>
    </row>
    <row r="36" spans="1:13" ht="32.25" customHeight="1">
      <c r="A36" s="67" t="s">
        <v>27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5.75">
      <c r="A37" s="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33" customHeight="1">
      <c r="A38" s="46" t="s">
        <v>28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5.75">
      <c r="A39" s="44" t="s">
        <v>21</v>
      </c>
      <c r="B39" s="6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31.5" customHeight="1">
      <c r="A41" s="48" t="s">
        <v>3</v>
      </c>
      <c r="B41" s="48" t="s">
        <v>29</v>
      </c>
      <c r="C41" s="48"/>
      <c r="D41" s="48"/>
      <c r="E41" s="49" t="s">
        <v>13</v>
      </c>
      <c r="F41" s="49"/>
      <c r="G41" s="49"/>
      <c r="H41" s="49" t="s">
        <v>26</v>
      </c>
      <c r="I41" s="49"/>
      <c r="J41" s="49"/>
      <c r="K41" s="49" t="s">
        <v>14</v>
      </c>
      <c r="L41" s="49"/>
      <c r="M41" s="49"/>
    </row>
    <row r="42" spans="1:13" ht="33.75" customHeight="1">
      <c r="A42" s="48"/>
      <c r="B42" s="48"/>
      <c r="C42" s="48"/>
      <c r="D42" s="48"/>
      <c r="E42" s="12" t="s">
        <v>15</v>
      </c>
      <c r="F42" s="12" t="s">
        <v>16</v>
      </c>
      <c r="G42" s="12" t="s">
        <v>17</v>
      </c>
      <c r="H42" s="12" t="s">
        <v>15</v>
      </c>
      <c r="I42" s="12" t="s">
        <v>16</v>
      </c>
      <c r="J42" s="12" t="s">
        <v>17</v>
      </c>
      <c r="K42" s="12" t="s">
        <v>15</v>
      </c>
      <c r="L42" s="12" t="s">
        <v>16</v>
      </c>
      <c r="M42" s="12" t="s">
        <v>17</v>
      </c>
    </row>
    <row r="43" spans="1:13" ht="15.75">
      <c r="A43" s="7">
        <v>1</v>
      </c>
      <c r="B43" s="48">
        <v>2</v>
      </c>
      <c r="C43" s="48"/>
      <c r="D43" s="48"/>
      <c r="E43" s="7">
        <v>3</v>
      </c>
      <c r="F43" s="7">
        <v>4</v>
      </c>
      <c r="G43" s="7">
        <v>5</v>
      </c>
      <c r="H43" s="7">
        <v>6</v>
      </c>
      <c r="I43" s="7">
        <v>7</v>
      </c>
      <c r="J43" s="7">
        <v>8</v>
      </c>
      <c r="K43" s="7">
        <v>9</v>
      </c>
      <c r="L43" s="7">
        <v>10</v>
      </c>
      <c r="M43" s="7">
        <v>11</v>
      </c>
    </row>
    <row r="44" spans="1:13" ht="15.75">
      <c r="A44" s="7"/>
      <c r="B44" s="48"/>
      <c r="C44" s="48"/>
      <c r="D44" s="48"/>
      <c r="E44" s="7"/>
      <c r="F44" s="7"/>
      <c r="G44" s="7"/>
      <c r="H44" s="7"/>
      <c r="I44" s="7"/>
      <c r="J44" s="7"/>
      <c r="K44" s="7"/>
      <c r="L44" s="7"/>
      <c r="M44" s="7"/>
    </row>
    <row r="45" spans="1:13" ht="15.75">
      <c r="A45" s="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>
      <c r="A46" s="3" t="s">
        <v>30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3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3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>
      <c r="A49" s="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40.5" customHeight="1">
      <c r="A50" s="49" t="s">
        <v>3</v>
      </c>
      <c r="B50" s="49" t="s">
        <v>18</v>
      </c>
      <c r="C50" s="49" t="s">
        <v>6</v>
      </c>
      <c r="D50" s="49" t="s">
        <v>7</v>
      </c>
      <c r="E50" s="49" t="s">
        <v>13</v>
      </c>
      <c r="F50" s="49"/>
      <c r="G50" s="49"/>
      <c r="H50" s="49" t="s">
        <v>31</v>
      </c>
      <c r="I50" s="49"/>
      <c r="J50" s="49"/>
      <c r="K50" s="49" t="s">
        <v>14</v>
      </c>
      <c r="L50" s="49"/>
      <c r="M50" s="49"/>
    </row>
    <row r="51" spans="1:13" ht="36.75" customHeight="1">
      <c r="A51" s="49"/>
      <c r="B51" s="49"/>
      <c r="C51" s="49"/>
      <c r="D51" s="49"/>
      <c r="E51" s="12" t="s">
        <v>15</v>
      </c>
      <c r="F51" s="12" t="s">
        <v>16</v>
      </c>
      <c r="G51" s="12" t="s">
        <v>17</v>
      </c>
      <c r="H51" s="12" t="s">
        <v>15</v>
      </c>
      <c r="I51" s="12" t="s">
        <v>16</v>
      </c>
      <c r="J51" s="12" t="s">
        <v>17</v>
      </c>
      <c r="K51" s="12" t="s">
        <v>15</v>
      </c>
      <c r="L51" s="12" t="s">
        <v>16</v>
      </c>
      <c r="M51" s="12" t="s">
        <v>17</v>
      </c>
    </row>
    <row r="52" spans="1:13" ht="15.75">
      <c r="A52" s="7">
        <v>1</v>
      </c>
      <c r="B52" s="7">
        <v>2</v>
      </c>
      <c r="C52" s="7">
        <v>3</v>
      </c>
      <c r="D52" s="7">
        <v>4</v>
      </c>
      <c r="E52" s="7">
        <v>5</v>
      </c>
      <c r="F52" s="7">
        <v>6</v>
      </c>
      <c r="G52" s="7">
        <v>7</v>
      </c>
      <c r="H52" s="7">
        <v>8</v>
      </c>
      <c r="I52" s="7">
        <v>9</v>
      </c>
      <c r="J52" s="7">
        <v>10</v>
      </c>
      <c r="K52" s="7">
        <v>11</v>
      </c>
      <c r="L52" s="7">
        <v>12</v>
      </c>
      <c r="M52" s="7">
        <v>13</v>
      </c>
    </row>
    <row r="53" spans="1:13" ht="105.75" customHeight="1">
      <c r="A53" s="18"/>
      <c r="B53" s="26" t="s">
        <v>49</v>
      </c>
      <c r="C53" s="26" t="s">
        <v>39</v>
      </c>
      <c r="D53" s="26" t="s">
        <v>87</v>
      </c>
      <c r="E53" s="34">
        <v>1785809</v>
      </c>
      <c r="F53" s="34">
        <v>6000</v>
      </c>
      <c r="G53" s="34">
        <f>E53+F53</f>
        <v>1791809</v>
      </c>
      <c r="H53" s="34">
        <v>1679189.72</v>
      </c>
      <c r="I53" s="35">
        <v>4670.39</v>
      </c>
      <c r="J53" s="35">
        <f>H53+I53</f>
        <v>1683860.1099999999</v>
      </c>
      <c r="K53" s="34">
        <f>H53-E53</f>
        <v>-106619.28000000003</v>
      </c>
      <c r="L53" s="35">
        <f>I53-F53</f>
        <v>-1329.6099999999997</v>
      </c>
      <c r="M53" s="35">
        <f>J53-G53</f>
        <v>-107948.89000000013</v>
      </c>
    </row>
    <row r="54" spans="1:13" s="14" customFormat="1" ht="15.75">
      <c r="A54" s="15">
        <v>1</v>
      </c>
      <c r="B54" s="37" t="s">
        <v>8</v>
      </c>
      <c r="C54" s="25"/>
      <c r="D54" s="2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4" customFormat="1" ht="15.75">
      <c r="A55" s="15"/>
      <c r="B55" s="13" t="s">
        <v>51</v>
      </c>
      <c r="C55" s="25" t="s">
        <v>38</v>
      </c>
      <c r="D55" s="25" t="s">
        <v>44</v>
      </c>
      <c r="E55" s="19">
        <v>1</v>
      </c>
      <c r="F55" s="19"/>
      <c r="G55" s="19">
        <v>1</v>
      </c>
      <c r="H55" s="20">
        <v>1</v>
      </c>
      <c r="I55" s="20"/>
      <c r="J55" s="20">
        <v>1</v>
      </c>
      <c r="K55" s="20">
        <f>H55-E55</f>
        <v>0</v>
      </c>
      <c r="L55" s="20"/>
      <c r="M55" s="20">
        <f>J55-G55</f>
        <v>0</v>
      </c>
    </row>
    <row r="56" spans="1:13" s="14" customFormat="1" ht="51">
      <c r="A56" s="15"/>
      <c r="B56" s="13" t="s">
        <v>52</v>
      </c>
      <c r="C56" s="25" t="s">
        <v>38</v>
      </c>
      <c r="D56" s="25" t="s">
        <v>89</v>
      </c>
      <c r="E56" s="19">
        <v>25</v>
      </c>
      <c r="F56" s="19"/>
      <c r="G56" s="19">
        <v>25</v>
      </c>
      <c r="H56" s="20">
        <v>4</v>
      </c>
      <c r="I56" s="20"/>
      <c r="J56" s="20">
        <v>4</v>
      </c>
      <c r="K56" s="20">
        <f aca="true" t="shared" si="0" ref="K56:K62">H56-E56</f>
        <v>-21</v>
      </c>
      <c r="L56" s="20"/>
      <c r="M56" s="20">
        <f aca="true" t="shared" si="1" ref="M56:M64">J56-G56</f>
        <v>-21</v>
      </c>
    </row>
    <row r="57" spans="1:13" s="14" customFormat="1" ht="38.25">
      <c r="A57" s="15"/>
      <c r="B57" s="13" t="s">
        <v>41</v>
      </c>
      <c r="C57" s="25" t="s">
        <v>38</v>
      </c>
      <c r="D57" s="25" t="s">
        <v>88</v>
      </c>
      <c r="E57" s="19">
        <v>17</v>
      </c>
      <c r="F57" s="19"/>
      <c r="G57" s="19">
        <v>17</v>
      </c>
      <c r="H57" s="20">
        <v>16</v>
      </c>
      <c r="I57" s="20"/>
      <c r="J57" s="20">
        <v>16</v>
      </c>
      <c r="K57" s="20">
        <f t="shared" si="0"/>
        <v>-1</v>
      </c>
      <c r="L57" s="20"/>
      <c r="M57" s="20">
        <f t="shared" si="1"/>
        <v>-1</v>
      </c>
    </row>
    <row r="58" spans="1:13" s="14" customFormat="1" ht="38.25">
      <c r="A58" s="15"/>
      <c r="B58" s="13" t="s">
        <v>42</v>
      </c>
      <c r="C58" s="25" t="s">
        <v>38</v>
      </c>
      <c r="D58" s="25" t="s">
        <v>88</v>
      </c>
      <c r="E58" s="19">
        <v>3</v>
      </c>
      <c r="F58" s="19"/>
      <c r="G58" s="19">
        <v>3</v>
      </c>
      <c r="H58" s="20">
        <v>2</v>
      </c>
      <c r="I58" s="20"/>
      <c r="J58" s="20">
        <v>2</v>
      </c>
      <c r="K58" s="20">
        <f t="shared" si="0"/>
        <v>-1</v>
      </c>
      <c r="L58" s="20"/>
      <c r="M58" s="20">
        <f t="shared" si="1"/>
        <v>-1</v>
      </c>
    </row>
    <row r="59" spans="1:13" s="14" customFormat="1" ht="38.25">
      <c r="A59" s="15"/>
      <c r="B59" s="13" t="s">
        <v>43</v>
      </c>
      <c r="C59" s="25" t="s">
        <v>54</v>
      </c>
      <c r="D59" s="25" t="s">
        <v>88</v>
      </c>
      <c r="E59" s="19">
        <v>7</v>
      </c>
      <c r="F59" s="19"/>
      <c r="G59" s="19">
        <v>7</v>
      </c>
      <c r="H59" s="20">
        <v>7</v>
      </c>
      <c r="I59" s="20"/>
      <c r="J59" s="20">
        <v>7</v>
      </c>
      <c r="K59" s="20">
        <f t="shared" si="0"/>
        <v>0</v>
      </c>
      <c r="L59" s="20"/>
      <c r="M59" s="20">
        <f t="shared" si="1"/>
        <v>0</v>
      </c>
    </row>
    <row r="60" spans="1:13" s="14" customFormat="1" ht="38.25">
      <c r="A60" s="15"/>
      <c r="B60" s="13" t="s">
        <v>55</v>
      </c>
      <c r="C60" s="25" t="s">
        <v>38</v>
      </c>
      <c r="D60" s="25" t="s">
        <v>88</v>
      </c>
      <c r="E60" s="19">
        <v>7</v>
      </c>
      <c r="F60" s="19"/>
      <c r="G60" s="19">
        <v>7</v>
      </c>
      <c r="H60" s="20">
        <v>7</v>
      </c>
      <c r="I60" s="20"/>
      <c r="J60" s="20">
        <v>7</v>
      </c>
      <c r="K60" s="20">
        <f t="shared" si="0"/>
        <v>0</v>
      </c>
      <c r="L60" s="20"/>
      <c r="M60" s="20">
        <f t="shared" si="1"/>
        <v>0</v>
      </c>
    </row>
    <row r="61" spans="1:13" s="14" customFormat="1" ht="51">
      <c r="A61" s="15"/>
      <c r="B61" s="13" t="s">
        <v>56</v>
      </c>
      <c r="C61" s="25" t="s">
        <v>57</v>
      </c>
      <c r="D61" s="31" t="s">
        <v>89</v>
      </c>
      <c r="E61" s="19">
        <v>1103</v>
      </c>
      <c r="F61" s="19"/>
      <c r="G61" s="19">
        <f>E61+F61</f>
        <v>1103</v>
      </c>
      <c r="H61" s="20">
        <v>1103</v>
      </c>
      <c r="I61" s="20"/>
      <c r="J61" s="20">
        <v>1103</v>
      </c>
      <c r="K61" s="20">
        <f t="shared" si="0"/>
        <v>0</v>
      </c>
      <c r="L61" s="20"/>
      <c r="M61" s="20">
        <f t="shared" si="1"/>
        <v>0</v>
      </c>
    </row>
    <row r="62" spans="1:13" s="14" customFormat="1" ht="51">
      <c r="A62" s="15"/>
      <c r="B62" s="13" t="s">
        <v>58</v>
      </c>
      <c r="C62" s="25" t="s">
        <v>57</v>
      </c>
      <c r="D62" s="31" t="s">
        <v>89</v>
      </c>
      <c r="E62" s="19">
        <v>630</v>
      </c>
      <c r="F62" s="19"/>
      <c r="G62" s="19">
        <v>630</v>
      </c>
      <c r="H62" s="20">
        <v>630</v>
      </c>
      <c r="I62" s="20"/>
      <c r="J62" s="20">
        <v>630</v>
      </c>
      <c r="K62" s="20">
        <f t="shared" si="0"/>
        <v>0</v>
      </c>
      <c r="L62" s="20"/>
      <c r="M62" s="20">
        <f t="shared" si="1"/>
        <v>0</v>
      </c>
    </row>
    <row r="63" spans="1:13" s="14" customFormat="1" ht="38.25">
      <c r="A63" s="15"/>
      <c r="B63" s="13" t="s">
        <v>59</v>
      </c>
      <c r="C63" s="25" t="s">
        <v>39</v>
      </c>
      <c r="D63" s="25" t="s">
        <v>87</v>
      </c>
      <c r="E63" s="19">
        <v>1785809</v>
      </c>
      <c r="F63" s="19"/>
      <c r="G63" s="19">
        <v>1785809</v>
      </c>
      <c r="H63" s="20">
        <v>1679189.72</v>
      </c>
      <c r="I63" s="20"/>
      <c r="J63" s="20">
        <v>1679189.72</v>
      </c>
      <c r="K63" s="20">
        <f>H63-E63</f>
        <v>-106619.28000000003</v>
      </c>
      <c r="L63" s="20"/>
      <c r="M63" s="20">
        <f t="shared" si="1"/>
        <v>-106619.28000000003</v>
      </c>
    </row>
    <row r="64" spans="1:13" s="14" customFormat="1" ht="38.25">
      <c r="A64" s="15"/>
      <c r="B64" s="13" t="s">
        <v>60</v>
      </c>
      <c r="C64" s="25" t="s">
        <v>39</v>
      </c>
      <c r="D64" s="25" t="s">
        <v>50</v>
      </c>
      <c r="E64" s="19">
        <v>45000</v>
      </c>
      <c r="F64" s="19"/>
      <c r="G64" s="19">
        <f>E64+F64</f>
        <v>45000</v>
      </c>
      <c r="H64" s="20">
        <v>10000</v>
      </c>
      <c r="I64" s="20"/>
      <c r="J64" s="20">
        <v>10000</v>
      </c>
      <c r="K64" s="20">
        <f>H64-E64</f>
        <v>-35000</v>
      </c>
      <c r="L64" s="20"/>
      <c r="M64" s="20">
        <f t="shared" si="1"/>
        <v>-35000</v>
      </c>
    </row>
    <row r="65" spans="1:13" ht="47.25" customHeight="1">
      <c r="A65" s="49" t="s">
        <v>91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s="14" customFormat="1" ht="15.75">
      <c r="A66" s="15">
        <v>2</v>
      </c>
      <c r="B66" s="15" t="s">
        <v>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s="14" customFormat="1" ht="51">
      <c r="A67" s="15"/>
      <c r="B67" s="25" t="s">
        <v>61</v>
      </c>
      <c r="C67" s="25" t="s">
        <v>38</v>
      </c>
      <c r="D67" s="25" t="s">
        <v>92</v>
      </c>
      <c r="E67" s="27">
        <v>25</v>
      </c>
      <c r="F67" s="27"/>
      <c r="G67" s="27">
        <v>25</v>
      </c>
      <c r="H67" s="27">
        <v>4</v>
      </c>
      <c r="I67" s="27"/>
      <c r="J67" s="27">
        <v>4</v>
      </c>
      <c r="K67" s="27">
        <f>H67-E67</f>
        <v>-21</v>
      </c>
      <c r="L67" s="27"/>
      <c r="M67" s="27">
        <f>K67</f>
        <v>-21</v>
      </c>
    </row>
    <row r="68" spans="1:13" s="14" customFormat="1" ht="51">
      <c r="A68" s="15"/>
      <c r="B68" s="25" t="s">
        <v>62</v>
      </c>
      <c r="C68" s="25" t="s">
        <v>38</v>
      </c>
      <c r="D68" s="27" t="s">
        <v>92</v>
      </c>
      <c r="E68" s="27">
        <v>516</v>
      </c>
      <c r="F68" s="27"/>
      <c r="G68" s="27">
        <v>516</v>
      </c>
      <c r="H68" s="27">
        <v>24</v>
      </c>
      <c r="I68" s="27"/>
      <c r="J68" s="27">
        <v>24</v>
      </c>
      <c r="K68" s="27">
        <f aca="true" t="shared" si="2" ref="K68:K74">H68-E68</f>
        <v>-492</v>
      </c>
      <c r="L68" s="27"/>
      <c r="M68" s="27">
        <f aca="true" t="shared" si="3" ref="M68:M74">K68</f>
        <v>-492</v>
      </c>
    </row>
    <row r="69" spans="1:13" s="14" customFormat="1" ht="51">
      <c r="A69" s="15"/>
      <c r="B69" s="25" t="s">
        <v>63</v>
      </c>
      <c r="C69" s="25" t="s">
        <v>38</v>
      </c>
      <c r="D69" s="27" t="s">
        <v>92</v>
      </c>
      <c r="E69" s="27">
        <v>25</v>
      </c>
      <c r="F69" s="27"/>
      <c r="G69" s="27">
        <v>25</v>
      </c>
      <c r="H69" s="27">
        <v>4</v>
      </c>
      <c r="I69" s="27"/>
      <c r="J69" s="27">
        <v>4</v>
      </c>
      <c r="K69" s="27">
        <f t="shared" si="2"/>
        <v>-21</v>
      </c>
      <c r="L69" s="27"/>
      <c r="M69" s="27">
        <f t="shared" si="3"/>
        <v>-21</v>
      </c>
    </row>
    <row r="70" spans="1:13" s="14" customFormat="1" ht="51">
      <c r="A70" s="15"/>
      <c r="B70" s="25" t="s">
        <v>64</v>
      </c>
      <c r="C70" s="25" t="s">
        <v>38</v>
      </c>
      <c r="D70" s="27" t="s">
        <v>89</v>
      </c>
      <c r="E70" s="27">
        <v>27910</v>
      </c>
      <c r="F70" s="27"/>
      <c r="G70" s="27">
        <v>27910</v>
      </c>
      <c r="H70" s="27">
        <v>28060</v>
      </c>
      <c r="I70" s="27"/>
      <c r="J70" s="27">
        <v>28060</v>
      </c>
      <c r="K70" s="27">
        <f t="shared" si="2"/>
        <v>150</v>
      </c>
      <c r="L70" s="27"/>
      <c r="M70" s="27">
        <f t="shared" si="3"/>
        <v>150</v>
      </c>
    </row>
    <row r="71" spans="1:13" s="14" customFormat="1" ht="51">
      <c r="A71" s="15"/>
      <c r="B71" s="25" t="s">
        <v>65</v>
      </c>
      <c r="C71" s="25" t="s">
        <v>38</v>
      </c>
      <c r="D71" s="27" t="s">
        <v>92</v>
      </c>
      <c r="E71" s="27">
        <v>5700</v>
      </c>
      <c r="F71" s="27"/>
      <c r="G71" s="27">
        <v>5700</v>
      </c>
      <c r="H71" s="27">
        <v>4000</v>
      </c>
      <c r="I71" s="27"/>
      <c r="J71" s="27">
        <v>4000</v>
      </c>
      <c r="K71" s="27">
        <f t="shared" si="2"/>
        <v>-1700</v>
      </c>
      <c r="L71" s="27"/>
      <c r="M71" s="27">
        <f t="shared" si="3"/>
        <v>-1700</v>
      </c>
    </row>
    <row r="72" spans="1:13" s="14" customFormat="1" ht="51">
      <c r="A72" s="15"/>
      <c r="B72" s="25" t="s">
        <v>66</v>
      </c>
      <c r="C72" s="25" t="s">
        <v>45</v>
      </c>
      <c r="D72" s="27" t="s">
        <v>89</v>
      </c>
      <c r="E72" s="27"/>
      <c r="F72" s="27">
        <v>200</v>
      </c>
      <c r="G72" s="27">
        <v>200</v>
      </c>
      <c r="H72" s="27"/>
      <c r="I72" s="27">
        <v>200</v>
      </c>
      <c r="J72" s="27">
        <f>I72</f>
        <v>200</v>
      </c>
      <c r="K72" s="27"/>
      <c r="L72" s="27">
        <f>I72-F72</f>
        <v>0</v>
      </c>
      <c r="M72" s="27">
        <f>J72-G72</f>
        <v>0</v>
      </c>
    </row>
    <row r="73" spans="1:13" s="14" customFormat="1" ht="51">
      <c r="A73" s="15"/>
      <c r="B73" s="25" t="s">
        <v>67</v>
      </c>
      <c r="C73" s="25" t="s">
        <v>45</v>
      </c>
      <c r="D73" s="27" t="s">
        <v>89</v>
      </c>
      <c r="E73" s="27"/>
      <c r="F73" s="27">
        <v>200</v>
      </c>
      <c r="G73" s="27">
        <v>200</v>
      </c>
      <c r="H73" s="27"/>
      <c r="I73" s="27">
        <v>200</v>
      </c>
      <c r="J73" s="27">
        <f>I73</f>
        <v>200</v>
      </c>
      <c r="K73" s="27"/>
      <c r="L73" s="27">
        <f>I73-F73</f>
        <v>0</v>
      </c>
      <c r="M73" s="27">
        <f>J73-G73</f>
        <v>0</v>
      </c>
    </row>
    <row r="74" spans="1:13" s="14" customFormat="1" ht="15.75">
      <c r="A74" s="15"/>
      <c r="B74" s="25" t="s">
        <v>68</v>
      </c>
      <c r="C74" s="25"/>
      <c r="D74" s="25"/>
      <c r="E74" s="27"/>
      <c r="F74" s="27"/>
      <c r="G74" s="27"/>
      <c r="H74" s="27"/>
      <c r="I74" s="27"/>
      <c r="J74" s="27"/>
      <c r="K74" s="27">
        <f t="shared" si="2"/>
        <v>0</v>
      </c>
      <c r="L74" s="27"/>
      <c r="M74" s="27">
        <f t="shared" si="3"/>
        <v>0</v>
      </c>
    </row>
    <row r="75" spans="1:13" s="14" customFormat="1" ht="38.25">
      <c r="A75" s="15"/>
      <c r="B75" s="25" t="s">
        <v>69</v>
      </c>
      <c r="C75" s="25" t="s">
        <v>45</v>
      </c>
      <c r="D75" s="25" t="s">
        <v>53</v>
      </c>
      <c r="E75" s="27">
        <v>12200</v>
      </c>
      <c r="F75" s="27">
        <v>1200</v>
      </c>
      <c r="G75" s="27">
        <f>E75+F75</f>
        <v>13400</v>
      </c>
      <c r="H75" s="27">
        <v>766</v>
      </c>
      <c r="I75" s="27">
        <v>934</v>
      </c>
      <c r="J75" s="27">
        <f>H75+I75</f>
        <v>1700</v>
      </c>
      <c r="K75" s="27">
        <f aca="true" t="shared" si="4" ref="K75:M76">H75-E75</f>
        <v>-11434</v>
      </c>
      <c r="L75" s="31">
        <f t="shared" si="4"/>
        <v>-266</v>
      </c>
      <c r="M75" s="31">
        <f t="shared" si="4"/>
        <v>-11700</v>
      </c>
    </row>
    <row r="76" spans="1:13" s="14" customFormat="1" ht="38.25">
      <c r="A76" s="15"/>
      <c r="B76" s="25" t="s">
        <v>67</v>
      </c>
      <c r="C76" s="25" t="s">
        <v>45</v>
      </c>
      <c r="D76" s="25" t="s">
        <v>53</v>
      </c>
      <c r="E76" s="27"/>
      <c r="F76" s="27">
        <v>1200</v>
      </c>
      <c r="G76" s="27">
        <f>E76+F76</f>
        <v>1200</v>
      </c>
      <c r="H76" s="27"/>
      <c r="I76" s="27">
        <v>934</v>
      </c>
      <c r="J76" s="27">
        <f>H76+I76</f>
        <v>934</v>
      </c>
      <c r="K76" s="27">
        <f t="shared" si="4"/>
        <v>0</v>
      </c>
      <c r="L76" s="27">
        <f t="shared" si="4"/>
        <v>-266</v>
      </c>
      <c r="M76" s="27">
        <f t="shared" si="4"/>
        <v>-266</v>
      </c>
    </row>
    <row r="77" spans="1:13" s="14" customFormat="1" ht="38.25">
      <c r="A77" s="15"/>
      <c r="B77" s="25" t="s">
        <v>68</v>
      </c>
      <c r="C77" s="25" t="s">
        <v>45</v>
      </c>
      <c r="D77" s="25" t="s">
        <v>53</v>
      </c>
      <c r="E77" s="27">
        <v>12200</v>
      </c>
      <c r="F77" s="27"/>
      <c r="G77" s="27">
        <f>E77+F77</f>
        <v>12200</v>
      </c>
      <c r="H77" s="27">
        <v>766</v>
      </c>
      <c r="I77" s="27"/>
      <c r="J77" s="27">
        <f>H77</f>
        <v>766</v>
      </c>
      <c r="K77" s="31">
        <f>H77-E77</f>
        <v>-11434</v>
      </c>
      <c r="L77" s="31">
        <f>I77-F77</f>
        <v>0</v>
      </c>
      <c r="M77" s="27">
        <f>K77+L77</f>
        <v>-11434</v>
      </c>
    </row>
    <row r="78" spans="1:13" s="14" customFormat="1" ht="11.25" customHeight="1">
      <c r="A78" s="4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1"/>
    </row>
    <row r="79" spans="1:13" s="14" customFormat="1" ht="25.5">
      <c r="A79" s="15"/>
      <c r="B79" s="25" t="s">
        <v>70</v>
      </c>
      <c r="C79" s="25" t="s">
        <v>39</v>
      </c>
      <c r="D79" s="25" t="s">
        <v>87</v>
      </c>
      <c r="E79" s="27"/>
      <c r="F79" s="27">
        <v>6000</v>
      </c>
      <c r="G79" s="27">
        <v>6000</v>
      </c>
      <c r="H79" s="27"/>
      <c r="I79" s="16">
        <f>I53</f>
        <v>4670.39</v>
      </c>
      <c r="J79" s="16">
        <f>I79</f>
        <v>4670.39</v>
      </c>
      <c r="K79" s="27"/>
      <c r="L79" s="16">
        <f aca="true" t="shared" si="5" ref="L79:M81">I79-F79</f>
        <v>-1329.6099999999997</v>
      </c>
      <c r="M79" s="16">
        <f t="shared" si="5"/>
        <v>-1329.6099999999997</v>
      </c>
    </row>
    <row r="80" spans="1:13" s="14" customFormat="1" ht="38.25">
      <c r="A80" s="15"/>
      <c r="B80" s="21" t="s">
        <v>71</v>
      </c>
      <c r="C80" s="25" t="s">
        <v>39</v>
      </c>
      <c r="D80" s="22" t="s">
        <v>53</v>
      </c>
      <c r="E80" s="27"/>
      <c r="F80" s="27">
        <v>6000</v>
      </c>
      <c r="G80" s="27">
        <v>6000</v>
      </c>
      <c r="H80" s="27"/>
      <c r="I80" s="16">
        <f>I79</f>
        <v>4670.39</v>
      </c>
      <c r="J80" s="16">
        <v>23980.3</v>
      </c>
      <c r="K80" s="27"/>
      <c r="L80" s="16">
        <f t="shared" si="5"/>
        <v>-1329.6099999999997</v>
      </c>
      <c r="M80" s="16">
        <f t="shared" si="5"/>
        <v>17980.3</v>
      </c>
    </row>
    <row r="81" spans="1:13" s="14" customFormat="1" ht="38.25">
      <c r="A81" s="15"/>
      <c r="B81" s="21" t="s">
        <v>72</v>
      </c>
      <c r="C81" s="22" t="s">
        <v>73</v>
      </c>
      <c r="D81" s="22" t="s">
        <v>53</v>
      </c>
      <c r="E81" s="27"/>
      <c r="F81" s="27">
        <v>1200</v>
      </c>
      <c r="G81" s="27">
        <v>1200</v>
      </c>
      <c r="H81" s="27"/>
      <c r="I81" s="30">
        <v>934</v>
      </c>
      <c r="J81" s="30">
        <v>934</v>
      </c>
      <c r="K81" s="27"/>
      <c r="L81" s="30">
        <f t="shared" si="5"/>
        <v>-266</v>
      </c>
      <c r="M81" s="30">
        <f t="shared" si="5"/>
        <v>-266</v>
      </c>
    </row>
    <row r="82" spans="1:13" ht="38.25">
      <c r="A82" s="12"/>
      <c r="B82" s="21" t="s">
        <v>74</v>
      </c>
      <c r="C82" s="22" t="s">
        <v>39</v>
      </c>
      <c r="D82" s="22" t="s">
        <v>53</v>
      </c>
      <c r="E82" s="27"/>
      <c r="F82" s="27">
        <v>1000</v>
      </c>
      <c r="G82" s="27">
        <v>1000</v>
      </c>
      <c r="H82" s="27"/>
      <c r="I82" s="27">
        <v>1000</v>
      </c>
      <c r="J82" s="27">
        <v>1000</v>
      </c>
      <c r="K82" s="27"/>
      <c r="L82" s="27">
        <f>I82-F82</f>
        <v>0</v>
      </c>
      <c r="M82" s="27">
        <f>L82</f>
        <v>0</v>
      </c>
    </row>
    <row r="83" spans="1:13" ht="38.25">
      <c r="A83" s="12"/>
      <c r="B83" s="21" t="s">
        <v>71</v>
      </c>
      <c r="C83" s="22" t="s">
        <v>39</v>
      </c>
      <c r="D83" s="22" t="s">
        <v>53</v>
      </c>
      <c r="E83" s="27"/>
      <c r="F83" s="27">
        <v>1000</v>
      </c>
      <c r="G83" s="27">
        <v>1000</v>
      </c>
      <c r="H83" s="27"/>
      <c r="I83" s="27">
        <v>1000</v>
      </c>
      <c r="J83" s="27">
        <v>1000</v>
      </c>
      <c r="K83" s="27"/>
      <c r="L83" s="27">
        <f>I83-F83</f>
        <v>0</v>
      </c>
      <c r="M83" s="27">
        <f>L83</f>
        <v>0</v>
      </c>
    </row>
    <row r="84" spans="1:13" ht="14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s="14" customFormat="1" ht="15.75">
      <c r="A85" s="15">
        <v>3</v>
      </c>
      <c r="B85" s="15" t="s">
        <v>10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38.25">
      <c r="A86" s="12"/>
      <c r="B86" s="21" t="s">
        <v>75</v>
      </c>
      <c r="C86" s="22" t="s">
        <v>38</v>
      </c>
      <c r="D86" s="22" t="s">
        <v>46</v>
      </c>
      <c r="E86" s="12">
        <v>74</v>
      </c>
      <c r="F86" s="12"/>
      <c r="G86" s="12">
        <v>74</v>
      </c>
      <c r="H86" s="30">
        <f>H68/H59</f>
        <v>3.4285714285714284</v>
      </c>
      <c r="I86" s="30"/>
      <c r="J86" s="30">
        <f>J68/J59</f>
        <v>3.4285714285714284</v>
      </c>
      <c r="K86" s="30">
        <f>H86-E86</f>
        <v>-70.57142857142857</v>
      </c>
      <c r="L86" s="30"/>
      <c r="M86" s="30">
        <f>J86-G86</f>
        <v>-70.57142857142857</v>
      </c>
    </row>
    <row r="87" spans="1:13" ht="25.5">
      <c r="A87" s="25"/>
      <c r="B87" s="21" t="s">
        <v>76</v>
      </c>
      <c r="C87" s="22" t="s">
        <v>39</v>
      </c>
      <c r="D87" s="22" t="s">
        <v>46</v>
      </c>
      <c r="E87" s="25"/>
      <c r="F87" s="25">
        <v>5</v>
      </c>
      <c r="G87" s="25">
        <v>5</v>
      </c>
      <c r="H87" s="25"/>
      <c r="I87" s="25">
        <v>5</v>
      </c>
      <c r="J87" s="25">
        <v>5</v>
      </c>
      <c r="K87" s="25"/>
      <c r="L87" s="25">
        <v>0</v>
      </c>
      <c r="M87" s="25">
        <v>0</v>
      </c>
    </row>
    <row r="88" spans="1:13" ht="25.5">
      <c r="A88" s="12"/>
      <c r="B88" s="13" t="s">
        <v>77</v>
      </c>
      <c r="C88" s="25" t="s">
        <v>39</v>
      </c>
      <c r="D88" s="25" t="s">
        <v>46</v>
      </c>
      <c r="E88" s="16">
        <f>E53/E62</f>
        <v>2834.6174603174604</v>
      </c>
      <c r="F88" s="16">
        <f>F53/E62</f>
        <v>9.523809523809524</v>
      </c>
      <c r="G88" s="16">
        <f>G53/G62</f>
        <v>2844.14126984127</v>
      </c>
      <c r="H88" s="16">
        <f>H53/H62</f>
        <v>2665.380507936508</v>
      </c>
      <c r="I88" s="16">
        <f>I53/H62</f>
        <v>7.413317460317461</v>
      </c>
      <c r="J88" s="16">
        <f>J53/J62</f>
        <v>2672.793825396825</v>
      </c>
      <c r="K88" s="16">
        <f>K53/630</f>
        <v>-169.23695238095243</v>
      </c>
      <c r="L88" s="16">
        <f>L53/630</f>
        <v>-2.110492063492063</v>
      </c>
      <c r="M88" s="16">
        <f>M53/630</f>
        <v>-171.34744444444465</v>
      </c>
    </row>
    <row r="89" spans="1:13" ht="15" customHeight="1">
      <c r="A89" s="41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9"/>
    </row>
    <row r="90" spans="1:13" s="14" customFormat="1" ht="15.75">
      <c r="A90" s="15">
        <v>4</v>
      </c>
      <c r="B90" s="23" t="s">
        <v>11</v>
      </c>
      <c r="C90" s="19"/>
      <c r="D90" s="19"/>
      <c r="E90" s="15"/>
      <c r="F90" s="15"/>
      <c r="G90" s="15"/>
      <c r="H90" s="15"/>
      <c r="I90" s="15"/>
      <c r="J90" s="15"/>
      <c r="K90" s="15"/>
      <c r="L90" s="15"/>
      <c r="M90" s="15"/>
    </row>
    <row r="91" spans="1:13" s="14" customFormat="1" ht="63.75">
      <c r="A91" s="15"/>
      <c r="B91" s="13" t="s">
        <v>78</v>
      </c>
      <c r="C91" s="25" t="s">
        <v>40</v>
      </c>
      <c r="D91" s="25" t="s">
        <v>79</v>
      </c>
      <c r="E91" s="29">
        <v>100</v>
      </c>
      <c r="F91" s="29"/>
      <c r="G91" s="29">
        <v>100</v>
      </c>
      <c r="H91" s="29">
        <v>16</v>
      </c>
      <c r="I91" s="29"/>
      <c r="J91" s="29">
        <v>16</v>
      </c>
      <c r="K91" s="27">
        <f>H91-E91</f>
        <v>-84</v>
      </c>
      <c r="L91" s="27"/>
      <c r="M91" s="27">
        <f>J91-G91</f>
        <v>-84</v>
      </c>
    </row>
    <row r="92" spans="1:13" s="14" customFormat="1" ht="127.5">
      <c r="A92" s="19"/>
      <c r="B92" s="21" t="s">
        <v>80</v>
      </c>
      <c r="C92" s="25" t="s">
        <v>40</v>
      </c>
      <c r="D92" s="25" t="s">
        <v>90</v>
      </c>
      <c r="E92" s="29">
        <v>100</v>
      </c>
      <c r="F92" s="29"/>
      <c r="G92" s="29">
        <v>100</v>
      </c>
      <c r="H92" s="29">
        <v>10</v>
      </c>
      <c r="I92" s="29"/>
      <c r="J92" s="29">
        <v>10</v>
      </c>
      <c r="K92" s="27">
        <f>H92-E92</f>
        <v>-90</v>
      </c>
      <c r="L92" s="27"/>
      <c r="M92" s="27">
        <f>J92-G92</f>
        <v>-90</v>
      </c>
    </row>
    <row r="93" spans="1:13" s="14" customFormat="1" ht="77.25">
      <c r="A93" s="19"/>
      <c r="B93" s="24" t="s">
        <v>81</v>
      </c>
      <c r="C93" s="25" t="s">
        <v>40</v>
      </c>
      <c r="D93" s="25" t="s">
        <v>46</v>
      </c>
      <c r="E93" s="29">
        <v>100</v>
      </c>
      <c r="F93" s="29"/>
      <c r="G93" s="29">
        <v>100</v>
      </c>
      <c r="H93" s="29">
        <v>100</v>
      </c>
      <c r="I93" s="30">
        <v>0</v>
      </c>
      <c r="J93" s="29">
        <v>100</v>
      </c>
      <c r="K93" s="20">
        <v>0</v>
      </c>
      <c r="L93" s="20"/>
      <c r="M93" s="20">
        <f>J93-G93</f>
        <v>0</v>
      </c>
    </row>
    <row r="94" spans="1:13" s="14" customFormat="1" ht="16.5" customHeight="1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</row>
    <row r="95" spans="1:13" ht="63.75" customHeight="1">
      <c r="A95" s="52" t="s">
        <v>94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</row>
    <row r="96" spans="1:13" ht="15.75">
      <c r="A96" s="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4" ht="19.5" customHeight="1">
      <c r="A97" s="3" t="s">
        <v>32</v>
      </c>
      <c r="B97" s="3"/>
      <c r="C97" s="3"/>
      <c r="D97" s="3"/>
    </row>
    <row r="98" spans="1:13" ht="41.25" customHeight="1">
      <c r="A98" s="46" t="s">
        <v>93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42" customHeight="1">
      <c r="A99" s="44" t="s">
        <v>113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ht="33.75" customHeight="1">
      <c r="A100" s="44" t="s">
        <v>97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1:4" ht="19.5" customHeight="1">
      <c r="A101" s="33" t="s">
        <v>84</v>
      </c>
      <c r="B101" s="3"/>
      <c r="C101" s="3"/>
      <c r="D101" s="3"/>
    </row>
    <row r="102" spans="1:4" ht="16.5" customHeight="1">
      <c r="A102" s="44" t="s">
        <v>33</v>
      </c>
      <c r="B102" s="44"/>
      <c r="C102" s="44"/>
      <c r="D102" s="44"/>
    </row>
    <row r="103" spans="1:4" ht="19.5" customHeight="1">
      <c r="A103" s="5" t="s">
        <v>34</v>
      </c>
      <c r="B103" s="5"/>
      <c r="C103" s="5"/>
      <c r="D103" s="5"/>
    </row>
    <row r="104" spans="1:5" ht="15.75">
      <c r="A104" s="56" t="s">
        <v>36</v>
      </c>
      <c r="B104" s="56"/>
      <c r="C104" s="56"/>
      <c r="D104" s="56"/>
      <c r="E104" s="56"/>
    </row>
    <row r="105" spans="1:13" ht="15.75">
      <c r="A105" s="56"/>
      <c r="B105" s="56"/>
      <c r="C105" s="56"/>
      <c r="D105" s="56"/>
      <c r="E105" s="56"/>
      <c r="G105" s="57"/>
      <c r="H105" s="57"/>
      <c r="J105" s="60" t="s">
        <v>95</v>
      </c>
      <c r="K105" s="57"/>
      <c r="L105" s="57"/>
      <c r="M105" s="57"/>
    </row>
    <row r="106" spans="1:13" ht="15.75" customHeight="1">
      <c r="A106" s="6"/>
      <c r="B106" s="6"/>
      <c r="C106" s="6"/>
      <c r="D106" s="6"/>
      <c r="E106" s="6"/>
      <c r="J106" s="55" t="s">
        <v>22</v>
      </c>
      <c r="K106" s="55"/>
      <c r="L106" s="55"/>
      <c r="M106" s="55"/>
    </row>
    <row r="107" spans="1:13" ht="43.5" customHeight="1">
      <c r="A107" s="56" t="s">
        <v>35</v>
      </c>
      <c r="B107" s="56"/>
      <c r="C107" s="56"/>
      <c r="D107" s="56"/>
      <c r="E107" s="56"/>
      <c r="G107" s="57"/>
      <c r="H107" s="57"/>
      <c r="J107" s="60" t="s">
        <v>96</v>
      </c>
      <c r="K107" s="60"/>
      <c r="L107" s="60"/>
      <c r="M107" s="60"/>
    </row>
    <row r="108" spans="1:13" ht="15.75" customHeight="1">
      <c r="A108" s="56"/>
      <c r="B108" s="56"/>
      <c r="C108" s="56"/>
      <c r="D108" s="56"/>
      <c r="E108" s="56"/>
      <c r="J108" s="55" t="s">
        <v>22</v>
      </c>
      <c r="K108" s="55"/>
      <c r="L108" s="55"/>
      <c r="M108" s="55"/>
    </row>
  </sheetData>
  <sheetProtection/>
  <mergeCells count="74">
    <mergeCell ref="G11:K11"/>
    <mergeCell ref="G12:K12"/>
    <mergeCell ref="L11:M11"/>
    <mergeCell ref="L12:M12"/>
    <mergeCell ref="B31:D31"/>
    <mergeCell ref="B33:D33"/>
    <mergeCell ref="E41:G41"/>
    <mergeCell ref="D7:J7"/>
    <mergeCell ref="D8:J8"/>
    <mergeCell ref="L7:M7"/>
    <mergeCell ref="L8:M8"/>
    <mergeCell ref="D9:J9"/>
    <mergeCell ref="D10:J10"/>
    <mergeCell ref="L9:M9"/>
    <mergeCell ref="A39:B39"/>
    <mergeCell ref="A38:M38"/>
    <mergeCell ref="B29:D30"/>
    <mergeCell ref="B41:D42"/>
    <mergeCell ref="D50:D51"/>
    <mergeCell ref="X29:Z29"/>
    <mergeCell ref="R29:T29"/>
    <mergeCell ref="U29:W29"/>
    <mergeCell ref="K29:M29"/>
    <mergeCell ref="B44:D44"/>
    <mergeCell ref="B15:M15"/>
    <mergeCell ref="B24:M24"/>
    <mergeCell ref="A13:M13"/>
    <mergeCell ref="H41:J41"/>
    <mergeCell ref="K41:M41"/>
    <mergeCell ref="A36:M36"/>
    <mergeCell ref="A35:M35"/>
    <mergeCell ref="A29:A30"/>
    <mergeCell ref="E29:G29"/>
    <mergeCell ref="H29:J29"/>
    <mergeCell ref="J1:M4"/>
    <mergeCell ref="A11:A12"/>
    <mergeCell ref="A5:M5"/>
    <mergeCell ref="B32:D32"/>
    <mergeCell ref="B16:M16"/>
    <mergeCell ref="A27:B27"/>
    <mergeCell ref="B17:M17"/>
    <mergeCell ref="B23:M23"/>
    <mergeCell ref="A9:A10"/>
    <mergeCell ref="A19:M19"/>
    <mergeCell ref="E50:G50"/>
    <mergeCell ref="A6:M6"/>
    <mergeCell ref="A65:M65"/>
    <mergeCell ref="A84:M84"/>
    <mergeCell ref="A50:A51"/>
    <mergeCell ref="B50:B51"/>
    <mergeCell ref="C50:C51"/>
    <mergeCell ref="A7:A8"/>
    <mergeCell ref="B34:D34"/>
    <mergeCell ref="L10:M10"/>
    <mergeCell ref="J108:M108"/>
    <mergeCell ref="A104:E105"/>
    <mergeCell ref="A107:E108"/>
    <mergeCell ref="G105:H105"/>
    <mergeCell ref="G107:H107"/>
    <mergeCell ref="A89:M89"/>
    <mergeCell ref="J106:M106"/>
    <mergeCell ref="J105:M105"/>
    <mergeCell ref="A102:D102"/>
    <mergeCell ref="J107:M107"/>
    <mergeCell ref="A94:M94"/>
    <mergeCell ref="A99:M99"/>
    <mergeCell ref="A100:M100"/>
    <mergeCell ref="A98:M98"/>
    <mergeCell ref="A41:A42"/>
    <mergeCell ref="K50:M50"/>
    <mergeCell ref="A78:M78"/>
    <mergeCell ref="A95:M95"/>
    <mergeCell ref="B43:D43"/>
    <mergeCell ref="H50:J50"/>
  </mergeCells>
  <printOptions/>
  <pageMargins left="0.15748031496062992" right="0.07874015748031496" top="0.2362204724409449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2021-01-12T09:34:20Z</cp:lastPrinted>
  <dcterms:created xsi:type="dcterms:W3CDTF">2018-12-28T08:43:53Z</dcterms:created>
  <dcterms:modified xsi:type="dcterms:W3CDTF">2021-01-12T09:35:17Z</dcterms:modified>
  <cp:category/>
  <cp:version/>
  <cp:contentType/>
  <cp:contentStatus/>
</cp:coreProperties>
</file>