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20" yWindow="-120" windowWidth="20730" windowHeight="11160"/>
  </bookViews>
  <sheets>
    <sheet name="КПК1014040" sheetId="2" r:id="rId1"/>
  </sheets>
  <definedNames>
    <definedName name="_xlnm.Print_Area" localSheetId="0">КПК1014040!$A$1:$BM$125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69" i="2"/>
  <c r="AO112"/>
  <c r="AW109"/>
  <c r="AO69"/>
  <c r="AO110" l="1"/>
  <c r="BE103"/>
  <c r="BE112"/>
  <c r="BE109"/>
  <c r="BE83" l="1"/>
  <c r="AW96"/>
  <c r="AW98" s="1"/>
  <c r="U22" l="1"/>
  <c r="BE82" l="1"/>
  <c r="AK54" l="1"/>
  <c r="AC54"/>
  <c r="AO107" l="1"/>
  <c r="BE113" l="1"/>
  <c r="BE102" l="1"/>
  <c r="BE84" l="1"/>
  <c r="BE106" l="1"/>
  <c r="BE87"/>
  <c r="BE88"/>
  <c r="BE89"/>
  <c r="BE90"/>
  <c r="BE91"/>
  <c r="BE92"/>
  <c r="BE93"/>
  <c r="BE94"/>
  <c r="BE95"/>
  <c r="BE96"/>
  <c r="BE97"/>
  <c r="BE98"/>
  <c r="BE99"/>
  <c r="BE100"/>
  <c r="BE101"/>
  <c r="BE86"/>
  <c r="BE72"/>
  <c r="BE73"/>
  <c r="BE74"/>
  <c r="BE75"/>
  <c r="BE76"/>
  <c r="BE77"/>
  <c r="BE78"/>
  <c r="BE79"/>
  <c r="BE80"/>
  <c r="BE81"/>
  <c r="BE71"/>
  <c r="BE110" l="1"/>
  <c r="AW108"/>
  <c r="BE108" s="1"/>
  <c r="AO105" l="1"/>
  <c r="BE105" s="1"/>
  <c r="AW107" l="1"/>
  <c r="BE69"/>
  <c r="AS54"/>
  <c r="AR62" l="1"/>
  <c r="AS49"/>
</calcChain>
</file>

<file path=xl/sharedStrings.xml><?xml version="1.0" encoding="utf-8"?>
<sst xmlns="http://schemas.openxmlformats.org/spreadsheetml/2006/main" count="251" uniqueCount="151">
  <si>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</si>
  <si>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</si>
  <si>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</si>
  <si>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</si>
  <si>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</si>
  <si>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</si>
  <si>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</si>
  <si>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</si>
  <si>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</si>
  <si>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</si>
  <si>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</si>
  <si>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</si>
  <si>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</si>
  <si>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</si>
  <si>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</si>
  <si>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</si>
  <si>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</si>
  <si>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</si>
  <si>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</si>
  <si>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</si>
  <si>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</si>
  <si>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</si>
  <si>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</si>
  <si>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</si>
  <si>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</si>
  <si>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</si>
  <si>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</si>
  <si>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</si>
  <si>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</si>
  <si>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</si>
  <si>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</si>
  <si>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</si>
  <si>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</si>
  <si>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</si>
  <si>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</si>
  <si>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</si>
  <si>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</si>
  <si>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</si>
  <si>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</si>
  <si>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</si>
  <si>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</si>
  <si>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</si>
  <si>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</si>
  <si>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</si>
  <si>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</si>
  <si>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</si>
  <si>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</si>
  <si>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</si>
  <si>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</si>
  <si>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</si>
  <si>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</si>
  <si>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</si>
  <si>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</si>
  <si>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</si>
  <si>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</si>
  <si>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</si>
  <si>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</si>
  <si>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</si>
  <si>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</si>
  <si>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</si>
  <si>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</si>
  <si>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</si>
  <si>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</si>
  <si>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</si>
  <si>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</si>
  <si>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</si>
  <si>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Z1</t>
  </si>
  <si>
    <t>Кількість установ (музеїв)</t>
  </si>
  <si>
    <t>од.</t>
  </si>
  <si>
    <t>Мережа</t>
  </si>
  <si>
    <t>Кількість виставок</t>
  </si>
  <si>
    <t>Звіт про діяльність музею</t>
  </si>
  <si>
    <t>Кількість ставок- всього</t>
  </si>
  <si>
    <t>Штатний розпис</t>
  </si>
  <si>
    <t>Кількість ставок керівних працівників</t>
  </si>
  <si>
    <t>Кількість ставок спеціалістів</t>
  </si>
  <si>
    <t>Кількість ставок обслуговуючого та технічного  персоналу</t>
  </si>
  <si>
    <t>Площа приміщення музею</t>
  </si>
  <si>
    <t>кв. м.</t>
  </si>
  <si>
    <t>В т.ч. виставкова площа</t>
  </si>
  <si>
    <t>Видатки загального фонду на забезпечення діяльності музею</t>
  </si>
  <si>
    <t>грн.</t>
  </si>
  <si>
    <t>Кошторис</t>
  </si>
  <si>
    <t>продукту</t>
  </si>
  <si>
    <t>Кількість проведених виставок у музеї</t>
  </si>
  <si>
    <t>Кількість проведених екскурсій в музеї</t>
  </si>
  <si>
    <t>Кількість проведених екскурсій на виставках</t>
  </si>
  <si>
    <t>Кількість експонатів-всього</t>
  </si>
  <si>
    <t>Кількість відвідувачів виставок</t>
  </si>
  <si>
    <t>осіб</t>
  </si>
  <si>
    <t>В т.ч. за реалізованими квитками</t>
  </si>
  <si>
    <t>Кількість відвідувачів музею</t>
  </si>
  <si>
    <t>Плановий обсяг доходів музею</t>
  </si>
  <si>
    <t>В т.ч. доходи від реалізації квитків</t>
  </si>
  <si>
    <t>Кількість реалізованих квитків</t>
  </si>
  <si>
    <t>шт.</t>
  </si>
  <si>
    <t>Плановий обсяг доходів виставок</t>
  </si>
  <si>
    <t>ефективності</t>
  </si>
  <si>
    <t>Кількість проведених екскурсій на одного спеціаліста</t>
  </si>
  <si>
    <t>Розрахунок</t>
  </si>
  <si>
    <t>Середня вартість одного квитка</t>
  </si>
  <si>
    <t>Середні витрати на 1 кв.м. виставкової площі</t>
  </si>
  <si>
    <t>якості</t>
  </si>
  <si>
    <t>відс.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</si>
  <si>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</si>
  <si>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</si>
  <si>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 xml:space="preserve"> </t>
  </si>
  <si>
    <t>Наказ</t>
  </si>
  <si>
    <t>Орган з питань культури, національностей та релігій</t>
  </si>
  <si>
    <t>02006248</t>
  </si>
  <si>
    <t>0953000000</t>
  </si>
  <si>
    <t>гривень</t>
  </si>
  <si>
    <t>1014040</t>
  </si>
  <si>
    <t>Забезпечення діяльності музеїв i виставок</t>
  </si>
  <si>
    <t>1010000</t>
  </si>
  <si>
    <t>4040</t>
  </si>
  <si>
    <t>0824</t>
  </si>
  <si>
    <t>Управління культури та туризму Коломийської міської ради</t>
  </si>
  <si>
    <t>Реалізація державної політики спрямована на збереження і використання матеріальної, духовної культури та залучення громадян до історико-культурної спадщини</t>
  </si>
  <si>
    <t>Збереження популяризації духовного надбання нації (розвиток інфраструктури музеїв), забезпечення виставковою діяльністю</t>
  </si>
  <si>
    <t>Завдання 1</t>
  </si>
  <si>
    <t>Обсяг видатків на придбання предметів, матеріалів, обладнання та інвентарю для музею історії міста (канцтовари, виставкові стенди, фарби)</t>
  </si>
  <si>
    <t>Обсяг видатків на оплату послуг для музею історії міста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</si>
  <si>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 т. ч. безкоштовно</t>
  </si>
  <si>
    <t>од</t>
  </si>
  <si>
    <t>Управлiння культури та туризму Коломийської мiської ради</t>
  </si>
  <si>
    <t>Управління фінансів і внутрішнього аудиту міської ради</t>
  </si>
  <si>
    <t>В т. ч видатки загального фонду на забезпечення діяльності виставок</t>
  </si>
  <si>
    <t>тис.од.</t>
  </si>
  <si>
    <t>Кількість придбаних предметів, матеріалів, обладнання та інвентарю для музею історії міста</t>
  </si>
  <si>
    <t>Кількість запланованих послуг, які будуть оплачені з коштів спеціального фонду</t>
  </si>
  <si>
    <t>Середні витрати на придбання предметів, матеріалів, обладнання та інвентарю</t>
  </si>
  <si>
    <t>Середні витрати на оплату послуг (заправка картриджів, обстеження газокористувального обладнання, обслуговування системи газопостачання, обстеження технічного стану димових вентиляційних каналів)</t>
  </si>
  <si>
    <t>Відсоток предметів, які експонуються у загальній кількості експонатів основного музейного фонду</t>
  </si>
  <si>
    <t>Планування</t>
  </si>
  <si>
    <t>Кошторис видатків</t>
  </si>
  <si>
    <t>бюджетної програми місцевого бюджету на 2024  рік</t>
  </si>
  <si>
    <t>Кошторис видатків на 2024р.</t>
  </si>
  <si>
    <t>Штатний розпис на 2024р.</t>
  </si>
  <si>
    <t>Обсяг видатків на відрядження (наради, семінари)</t>
  </si>
  <si>
    <t>В тому числі буде експонуватися у плановому періоді</t>
  </si>
  <si>
    <t>Начальник управління фінансів і внутрішнього аудиту</t>
  </si>
  <si>
    <t>Ольга ГАВДУНИК</t>
  </si>
  <si>
    <t>Обсяг видатків на оплату послуги з заміни вікон та дверей в музеї історії м. Коломиї</t>
  </si>
  <si>
    <t xml:space="preserve">Кількість об'єктів, на яких планується проведення послуги з заміни вікон та дверей </t>
  </si>
  <si>
    <t>Середня вартість послуги з заміни вікон та дверей в музеї історії м. Коломиї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</si>
  <si>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</si>
  <si>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Конституція України;															_x000D_
Бюджетний кодекс України;															_x000D_
Закон України "Про музеї та музейну справу"															_x000D_
Закон України "Про державний бюджет";															_x000D_
Положення про управління культури та туризму Коломийської міської ради;															_x000D_
Типовий перелік бюджетних програм та результативних показників їх виконання для місцевих бюджетів;															_x000D_
Наказ Міністерства фінансів України  №836 від 26.08.2014р. "Про деякі питання запровадження програмно-цільового методу, складання і виконання місцевих бюджетів";															_x000D_
Наказ Міністерства фінансів України від 20.09.2017р. №793 "Про затвердження складових програмної класифікації видатків та кредитування місцевих бюджетів"_x000D_;                                                                                        Закон України від 01.12.2022р. №2807-IX "Про Національну програму інформатизації";
рішення Коломийської міської ради від 22.12.2023р. №3295-50/2023 "Про бюджет Коломийської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 95-к/тр від 11.06.2024р. , рішення Коломийської міської ради від 22.08.2024р. №3748-55/2024 "Про уточнення бюджету Коломийської  міської територіальної громади на 2024 рік", наказ управління культури та туризму Коломийської міської ради "Про внесення змін до паспорта бюджетної програми на 2024 рік" № 168-к/тр від 24.09.2024р.,  рішення Коломийської міської ради від 24.10.2024р. №3893-56/2024 "Про уточнення бюджету Коломийської  міської територіальної громади на 2024 рік",  наказ управління культури та туризму Коломийської міської ради "Про внесення змін до паспортів бюджетних програм на 2024 рік" № 206-к/тр від 20.11.2024р.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</si>
  <si>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Акт виконаних робіт</t>
  </si>
  <si>
    <t>Заступник начальника управління культури та туризму Коломийської міської ради</t>
  </si>
  <si>
    <t>Наталія ТАРНОВЕЦЬКА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</si>
</sst>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9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8" fillId="2" borderId="0" xfId="0" applyFont="1" applyFill="1"/>
    <xf numFmtId="4" fontId="2" fillId="2" borderId="0" xfId="0" applyNumberFormat="1" applyFont="1" applyFill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horizontal="center" vertical="top" wrapText="1"/>
    </xf>
    <xf numFmtId="0" fontId="0" fillId="2" borderId="10" xfId="0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8" fillId="2" borderId="8" xfId="0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0" fontId="18" fillId="0" borderId="4" xfId="0" applyFont="1" applyBorder="1" applyAlignment="1">
      <alignment horizontal="left" wrapText="1"/>
    </xf>
    <xf numFmtId="0" fontId="7" fillId="2" borderId="0" xfId="0" applyFont="1" applyFill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wrapText="1"/>
    </xf>
    <xf numFmtId="0" fontId="18" fillId="2" borderId="4" xfId="0" applyFont="1" applyFill="1" applyBorder="1" applyAlignment="1">
      <alignment horizontal="left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9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17" fillId="2" borderId="4" xfId="0" applyFont="1" applyFill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quotePrefix="1" applyFont="1" applyAlignment="1">
      <alignment horizontal="left" wrapText="1"/>
    </xf>
    <xf numFmtId="0" fontId="10" fillId="2" borderId="0" xfId="0" applyFont="1" applyFill="1" applyAlignment="1">
      <alignment horizontal="left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4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25"/>
  <sheetViews>
    <sheetView tabSelected="1" topLeftCell="A29" zoomScaleNormal="100" zoomScaleSheetLayoutView="100" workbookViewId="0">
      <selection activeCell="AO116" sqref="AO116:BG116"/>
    </sheetView>
  </sheetViews>
  <sheetFormatPr defaultRowHeight="12.75"/>
  <cols>
    <col min="1" max="3" width="2.85546875" style="1" customWidth="1"/>
    <col min="4" max="4" width="0.140625" style="1" customWidth="1"/>
    <col min="5" max="6" width="2.85546875" style="1" hidden="1" customWidth="1"/>
    <col min="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7" t="s">
        <v>35</v>
      </c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</row>
    <row r="2" spans="1:77" ht="15.95" customHeight="1">
      <c r="AO2" s="118" t="s">
        <v>0</v>
      </c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</row>
    <row r="3" spans="1:77" ht="15" customHeight="1">
      <c r="AO3" s="124" t="s">
        <v>107</v>
      </c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</row>
    <row r="4" spans="1:77" ht="32.1" customHeight="1">
      <c r="AO4" s="121" t="s">
        <v>117</v>
      </c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2"/>
      <c r="BB4" s="122"/>
      <c r="BC4" s="122"/>
      <c r="BD4" s="122"/>
      <c r="BE4" s="122"/>
      <c r="BF4" s="122"/>
      <c r="BG4" s="122"/>
      <c r="BH4" s="122"/>
      <c r="BI4" s="122"/>
      <c r="BJ4" s="122"/>
      <c r="BK4" s="122"/>
      <c r="BL4" s="122"/>
    </row>
    <row r="5" spans="1:77">
      <c r="AO5" s="123" t="s">
        <v>20</v>
      </c>
      <c r="AP5" s="123"/>
      <c r="AQ5" s="123"/>
      <c r="AR5" s="123"/>
      <c r="AS5" s="123"/>
      <c r="AT5" s="123"/>
      <c r="AU5" s="123"/>
      <c r="AV5" s="123"/>
      <c r="AW5" s="123"/>
      <c r="AX5" s="123"/>
      <c r="AY5" s="123"/>
      <c r="AZ5" s="123"/>
      <c r="BA5" s="123"/>
      <c r="BB5" s="123"/>
      <c r="BC5" s="123"/>
      <c r="BD5" s="123"/>
      <c r="BE5" s="123"/>
      <c r="BF5" s="123"/>
      <c r="BG5" s="123"/>
      <c r="BH5" s="123"/>
      <c r="BI5" s="123"/>
      <c r="BJ5" s="123"/>
      <c r="BK5" s="123"/>
      <c r="BL5" s="123"/>
    </row>
    <row r="6" spans="1:77" ht="7.5" customHeight="1"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120"/>
      <c r="BB6" s="120"/>
      <c r="BC6" s="120"/>
      <c r="BD6" s="120"/>
      <c r="BE6" s="120"/>
      <c r="BF6" s="120"/>
    </row>
    <row r="7" spans="1:77" ht="12.75" customHeight="1">
      <c r="AO7" s="95" t="s">
        <v>106</v>
      </c>
      <c r="AP7" s="96"/>
      <c r="AQ7" s="96"/>
      <c r="AR7" s="96"/>
      <c r="AS7" s="96"/>
      <c r="AT7" s="96"/>
      <c r="AU7" s="96"/>
      <c r="AV7" s="1" t="s">
        <v>63</v>
      </c>
      <c r="AW7" s="95" t="s">
        <v>106</v>
      </c>
      <c r="AX7" s="96"/>
      <c r="AY7" s="96"/>
      <c r="AZ7" s="96"/>
      <c r="BA7" s="96"/>
      <c r="BB7" s="96"/>
      <c r="BC7" s="96"/>
      <c r="BD7" s="96"/>
      <c r="BE7" s="96"/>
      <c r="BF7" s="96"/>
    </row>
    <row r="8" spans="1:77">
      <c r="AO8" s="26"/>
      <c r="AP8" s="26"/>
      <c r="AQ8" s="26"/>
      <c r="AR8" s="26"/>
      <c r="AS8" s="26"/>
      <c r="AT8" s="26"/>
      <c r="AU8" s="26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>
      <c r="A10" s="126" t="s">
        <v>21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26"/>
      <c r="AO10" s="126"/>
      <c r="AP10" s="126"/>
      <c r="AQ10" s="126"/>
      <c r="AR10" s="126"/>
      <c r="AS10" s="126"/>
      <c r="AT10" s="126"/>
      <c r="AU10" s="126"/>
      <c r="AV10" s="126"/>
      <c r="AW10" s="126"/>
      <c r="AX10" s="126"/>
      <c r="AY10" s="126"/>
      <c r="AZ10" s="126"/>
      <c r="BA10" s="126"/>
      <c r="BB10" s="126"/>
      <c r="BC10" s="126"/>
      <c r="BD10" s="126"/>
      <c r="BE10" s="126"/>
      <c r="BF10" s="126"/>
      <c r="BG10" s="126"/>
      <c r="BH10" s="126"/>
      <c r="BI10" s="126"/>
      <c r="BJ10" s="126"/>
      <c r="BK10" s="126"/>
      <c r="BL10" s="126"/>
    </row>
    <row r="11" spans="1:77" ht="15.75" customHeight="1">
      <c r="A11" s="126" t="s">
        <v>136</v>
      </c>
      <c r="B11" s="126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  <c r="BC11" s="126"/>
      <c r="BD11" s="126"/>
      <c r="BE11" s="126"/>
      <c r="BF11" s="126"/>
      <c r="BG11" s="126"/>
      <c r="BH11" s="126"/>
      <c r="BI11" s="126"/>
      <c r="BJ11" s="126"/>
      <c r="BK11" s="126"/>
      <c r="BL11" s="126"/>
    </row>
    <row r="12" spans="1:77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>
      <c r="A13" s="18" t="s">
        <v>53</v>
      </c>
      <c r="B13" s="99" t="s">
        <v>105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24"/>
      <c r="N13" s="97" t="s">
        <v>108</v>
      </c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25"/>
      <c r="AU13" s="99" t="s">
        <v>109</v>
      </c>
      <c r="AV13" s="100"/>
      <c r="AW13" s="100"/>
      <c r="AX13" s="100"/>
      <c r="AY13" s="100"/>
      <c r="AZ13" s="100"/>
      <c r="BA13" s="100"/>
      <c r="BB13" s="100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</row>
    <row r="14" spans="1:77" customFormat="1" ht="24" customHeight="1">
      <c r="A14" s="23"/>
      <c r="B14" s="101" t="s">
        <v>56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23"/>
      <c r="N14" s="98" t="s">
        <v>62</v>
      </c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23"/>
      <c r="AU14" s="101" t="s">
        <v>55</v>
      </c>
      <c r="AV14" s="101"/>
      <c r="AW14" s="101"/>
      <c r="AX14" s="101"/>
      <c r="AY14" s="101"/>
      <c r="AZ14" s="101"/>
      <c r="BA14" s="101"/>
      <c r="BB14" s="101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</row>
    <row r="15" spans="1:77" customFormat="1">
      <c r="BE15" s="22"/>
      <c r="BF15" s="22"/>
      <c r="BG15" s="22"/>
      <c r="BH15" s="22"/>
      <c r="BI15" s="22"/>
      <c r="BJ15" s="22"/>
      <c r="BK15" s="22"/>
      <c r="BL15" s="22"/>
    </row>
    <row r="16" spans="1:77" customFormat="1" ht="15" customHeight="1">
      <c r="A16" s="25" t="s">
        <v>4</v>
      </c>
      <c r="B16" s="99" t="s">
        <v>114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24"/>
      <c r="N16" s="97" t="s">
        <v>125</v>
      </c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25"/>
      <c r="AU16" s="99" t="s">
        <v>109</v>
      </c>
      <c r="AV16" s="100"/>
      <c r="AW16" s="100"/>
      <c r="AX16" s="100"/>
      <c r="AY16" s="100"/>
      <c r="AZ16" s="100"/>
      <c r="BA16" s="100"/>
      <c r="BB16" s="100"/>
      <c r="BC16" s="19"/>
      <c r="BD16" s="19"/>
      <c r="BE16" s="19"/>
      <c r="BF16" s="19"/>
      <c r="BG16" s="19"/>
      <c r="BH16" s="19"/>
      <c r="BI16" s="19"/>
      <c r="BJ16" s="19"/>
      <c r="BK16" s="19"/>
      <c r="BL16" s="20"/>
      <c r="BP16" s="19"/>
      <c r="BQ16" s="19"/>
      <c r="BR16" s="19"/>
      <c r="BS16" s="19"/>
      <c r="BT16" s="19"/>
      <c r="BU16" s="19"/>
      <c r="BV16" s="19"/>
      <c r="BW16" s="19"/>
    </row>
    <row r="17" spans="1:79" customFormat="1" ht="24" customHeight="1">
      <c r="A17" s="23"/>
      <c r="B17" s="101" t="s">
        <v>56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23"/>
      <c r="N17" s="98" t="s">
        <v>61</v>
      </c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98"/>
      <c r="AO17" s="98"/>
      <c r="AP17" s="98"/>
      <c r="AQ17" s="98"/>
      <c r="AR17" s="98"/>
      <c r="AS17" s="98"/>
      <c r="AT17" s="23"/>
      <c r="AU17" s="101" t="s">
        <v>55</v>
      </c>
      <c r="AV17" s="101"/>
      <c r="AW17" s="101"/>
      <c r="AX17" s="101"/>
      <c r="AY17" s="101"/>
      <c r="AZ17" s="101"/>
      <c r="BA17" s="101"/>
      <c r="BB17" s="10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P17" s="21"/>
      <c r="BQ17" s="21"/>
      <c r="BR17" s="21"/>
      <c r="BS17" s="21"/>
      <c r="BT17" s="21"/>
      <c r="BU17" s="21"/>
      <c r="BV17" s="21"/>
      <c r="BW17" s="21"/>
    </row>
    <row r="18" spans="1:79" customFormat="1"/>
    <row r="19" spans="1:79" customFormat="1" ht="14.25" customHeight="1">
      <c r="A19" s="18" t="s">
        <v>54</v>
      </c>
      <c r="B19" s="99" t="s">
        <v>112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N19" s="99" t="s">
        <v>115</v>
      </c>
      <c r="O19" s="100"/>
      <c r="P19" s="100"/>
      <c r="Q19" s="100"/>
      <c r="R19" s="100"/>
      <c r="S19" s="100"/>
      <c r="T19" s="100"/>
      <c r="U19" s="100"/>
      <c r="V19" s="100"/>
      <c r="W19" s="100"/>
      <c r="X19" s="100"/>
      <c r="Y19" s="100"/>
      <c r="Z19" s="19"/>
      <c r="AA19" s="99" t="s">
        <v>116</v>
      </c>
      <c r="AB19" s="100"/>
      <c r="AC19" s="100"/>
      <c r="AD19" s="100"/>
      <c r="AE19" s="100"/>
      <c r="AF19" s="100"/>
      <c r="AG19" s="100"/>
      <c r="AH19" s="100"/>
      <c r="AI19" s="100"/>
      <c r="AJ19" s="19"/>
      <c r="AK19" s="127" t="s">
        <v>113</v>
      </c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19"/>
      <c r="BE19" s="99" t="s">
        <v>110</v>
      </c>
      <c r="BF19" s="100"/>
      <c r="BG19" s="100"/>
      <c r="BH19" s="100"/>
      <c r="BI19" s="100"/>
      <c r="BJ19" s="100"/>
      <c r="BK19" s="100"/>
      <c r="BL19" s="100"/>
      <c r="BM19" s="19"/>
      <c r="BN19" s="19"/>
      <c r="BO19" s="19"/>
      <c r="BP19" s="19"/>
      <c r="BQ19" s="19"/>
      <c r="BR19" s="19"/>
      <c r="BS19" s="19"/>
      <c r="BT19" s="19"/>
      <c r="BU19" s="19"/>
      <c r="BV19" s="19"/>
      <c r="BW19" s="19"/>
      <c r="BX19" s="19"/>
      <c r="BY19" s="19"/>
      <c r="BZ19" s="19"/>
      <c r="CA19" s="19"/>
    </row>
    <row r="20" spans="1:79" customFormat="1" ht="25.5" customHeight="1">
      <c r="B20" s="101" t="s">
        <v>56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57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1"/>
      <c r="AA20" s="125" t="s">
        <v>58</v>
      </c>
      <c r="AB20" s="125"/>
      <c r="AC20" s="125"/>
      <c r="AD20" s="125"/>
      <c r="AE20" s="125"/>
      <c r="AF20" s="125"/>
      <c r="AG20" s="125"/>
      <c r="AH20" s="125"/>
      <c r="AI20" s="125"/>
      <c r="AJ20" s="21"/>
      <c r="AK20" s="128" t="s">
        <v>59</v>
      </c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21"/>
      <c r="BE20" s="101" t="s">
        <v>60</v>
      </c>
      <c r="BF20" s="101"/>
      <c r="BG20" s="101"/>
      <c r="BH20" s="101"/>
      <c r="BI20" s="101"/>
      <c r="BJ20" s="101"/>
      <c r="BK20" s="101"/>
      <c r="BL20" s="10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</row>
    <row r="21" spans="1:79" ht="6.75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s="27" customFormat="1" ht="35.25" customHeight="1">
      <c r="A22" s="86" t="s">
        <v>50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7">
        <f>AS22+I23</f>
        <v>2831672</v>
      </c>
      <c r="V22" s="87"/>
      <c r="W22" s="87"/>
      <c r="X22" s="87"/>
      <c r="Y22" s="87"/>
      <c r="Z22" s="87"/>
      <c r="AA22" s="87"/>
      <c r="AB22" s="87"/>
      <c r="AC22" s="87"/>
      <c r="AD22" s="87"/>
      <c r="AE22" s="119" t="s">
        <v>51</v>
      </c>
      <c r="AF22" s="119"/>
      <c r="AG22" s="119"/>
      <c r="AH22" s="119"/>
      <c r="AI22" s="119"/>
      <c r="AJ22" s="119"/>
      <c r="AK22" s="119"/>
      <c r="AL22" s="119"/>
      <c r="AM22" s="119"/>
      <c r="AN22" s="119"/>
      <c r="AO22" s="119"/>
      <c r="AP22" s="119"/>
      <c r="AQ22" s="119"/>
      <c r="AR22" s="119"/>
      <c r="AS22" s="87">
        <v>2745058</v>
      </c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8" t="s">
        <v>23</v>
      </c>
      <c r="BE22" s="88"/>
      <c r="BF22" s="88"/>
      <c r="BG22" s="88"/>
      <c r="BH22" s="88"/>
      <c r="BI22" s="88"/>
      <c r="BJ22" s="88"/>
      <c r="BK22" s="88"/>
      <c r="BL22" s="88"/>
    </row>
    <row r="23" spans="1:79" s="27" customFormat="1" ht="35.25" customHeight="1">
      <c r="A23" s="88" t="s">
        <v>22</v>
      </c>
      <c r="B23" s="88"/>
      <c r="C23" s="88"/>
      <c r="D23" s="88"/>
      <c r="E23" s="88"/>
      <c r="F23" s="88"/>
      <c r="G23" s="88"/>
      <c r="H23" s="88"/>
      <c r="I23" s="87">
        <v>86614</v>
      </c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8" t="s">
        <v>24</v>
      </c>
      <c r="U23" s="88"/>
      <c r="V23" s="88"/>
      <c r="W23" s="88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4"/>
      <c r="AO23" s="34"/>
      <c r="AP23" s="34"/>
      <c r="AQ23" s="34"/>
      <c r="AR23" s="34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4"/>
      <c r="BE23" s="34"/>
      <c r="BF23" s="34"/>
      <c r="BG23" s="34"/>
      <c r="BH23" s="34"/>
      <c r="BI23" s="34"/>
      <c r="BJ23" s="35"/>
      <c r="BK23" s="35"/>
      <c r="BL23" s="35"/>
    </row>
    <row r="24" spans="1:79" s="27" customFormat="1" ht="12.75" customHeight="1">
      <c r="A24" s="36"/>
      <c r="B24" s="36"/>
      <c r="C24" s="36"/>
      <c r="D24" s="36"/>
      <c r="E24" s="36"/>
      <c r="F24" s="36"/>
      <c r="G24" s="36"/>
      <c r="H24" s="36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6"/>
      <c r="U24" s="36"/>
      <c r="V24" s="36"/>
      <c r="W24" s="36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4"/>
      <c r="AO24" s="34"/>
      <c r="AP24" s="34"/>
      <c r="AQ24" s="34"/>
      <c r="AR24" s="34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4"/>
      <c r="BE24" s="34"/>
      <c r="BF24" s="34"/>
      <c r="BG24" s="34"/>
      <c r="BH24" s="34"/>
      <c r="BI24" s="34"/>
      <c r="BJ24" s="35"/>
      <c r="BK24" s="35"/>
      <c r="BL24" s="35"/>
    </row>
    <row r="25" spans="1:79" s="27" customFormat="1" ht="15.75" customHeight="1">
      <c r="A25" s="129" t="s">
        <v>37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s="27" customFormat="1" ht="252.75" customHeight="1">
      <c r="A26" s="130" t="s">
        <v>147</v>
      </c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131"/>
      <c r="AA26" s="131"/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/>
      <c r="BA26" s="131"/>
      <c r="BB26" s="131"/>
      <c r="BC26" s="131"/>
      <c r="BD26" s="131"/>
      <c r="BE26" s="131"/>
      <c r="BF26" s="131"/>
      <c r="BG26" s="131"/>
      <c r="BH26" s="131"/>
      <c r="BI26" s="131"/>
      <c r="BJ26" s="131"/>
      <c r="BK26" s="131"/>
      <c r="BL26" s="131"/>
    </row>
    <row r="27" spans="1:79" ht="12.75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</row>
    <row r="28" spans="1:79" ht="15.75" customHeight="1">
      <c r="A28" s="68" t="s">
        <v>36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  <c r="AR28" s="68"/>
      <c r="AS28" s="68"/>
      <c r="AT28" s="68"/>
      <c r="AU28" s="68"/>
      <c r="AV28" s="68"/>
      <c r="AW28" s="68"/>
      <c r="AX28" s="68"/>
      <c r="AY28" s="68"/>
      <c r="AZ28" s="68"/>
      <c r="BA28" s="68"/>
      <c r="BB28" s="68"/>
      <c r="BC28" s="68"/>
      <c r="BD28" s="68"/>
      <c r="BE28" s="68"/>
      <c r="BF28" s="68"/>
      <c r="BG28" s="68"/>
      <c r="BH28" s="68"/>
      <c r="BI28" s="68"/>
      <c r="BJ28" s="68"/>
      <c r="BK28" s="68"/>
      <c r="BL28" s="68"/>
    </row>
    <row r="29" spans="1:79" ht="27.75" customHeight="1">
      <c r="A29" s="66" t="s">
        <v>28</v>
      </c>
      <c r="B29" s="66"/>
      <c r="C29" s="66"/>
      <c r="D29" s="66"/>
      <c r="E29" s="66"/>
      <c r="F29" s="66"/>
      <c r="G29" s="89" t="s">
        <v>40</v>
      </c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  <c r="AN29" s="90"/>
      <c r="AO29" s="90"/>
      <c r="AP29" s="90"/>
      <c r="AQ29" s="90"/>
      <c r="AR29" s="90"/>
      <c r="AS29" s="90"/>
      <c r="AT29" s="90"/>
      <c r="AU29" s="90"/>
      <c r="AV29" s="90"/>
      <c r="AW29" s="90"/>
      <c r="AX29" s="90"/>
      <c r="AY29" s="90"/>
      <c r="AZ29" s="90"/>
      <c r="BA29" s="90"/>
      <c r="BB29" s="90"/>
      <c r="BC29" s="90"/>
      <c r="BD29" s="90"/>
      <c r="BE29" s="90"/>
      <c r="BF29" s="90"/>
      <c r="BG29" s="90"/>
      <c r="BH29" s="90"/>
      <c r="BI29" s="90"/>
      <c r="BJ29" s="90"/>
      <c r="BK29" s="90"/>
      <c r="BL29" s="91"/>
    </row>
    <row r="30" spans="1:79" ht="15.75" hidden="1">
      <c r="A30" s="67">
        <v>1</v>
      </c>
      <c r="B30" s="67"/>
      <c r="C30" s="67"/>
      <c r="D30" s="67"/>
      <c r="E30" s="67"/>
      <c r="F30" s="67"/>
      <c r="G30" s="89">
        <v>2</v>
      </c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  <c r="AN30" s="90"/>
      <c r="AO30" s="90"/>
      <c r="AP30" s="90"/>
      <c r="AQ30" s="90"/>
      <c r="AR30" s="90"/>
      <c r="AS30" s="90"/>
      <c r="AT30" s="90"/>
      <c r="AU30" s="90"/>
      <c r="AV30" s="90"/>
      <c r="AW30" s="90"/>
      <c r="AX30" s="90"/>
      <c r="AY30" s="90"/>
      <c r="AZ30" s="90"/>
      <c r="BA30" s="90"/>
      <c r="BB30" s="90"/>
      <c r="BC30" s="90"/>
      <c r="BD30" s="90"/>
      <c r="BE30" s="90"/>
      <c r="BF30" s="90"/>
      <c r="BG30" s="90"/>
      <c r="BH30" s="90"/>
      <c r="BI30" s="90"/>
      <c r="BJ30" s="90"/>
      <c r="BK30" s="90"/>
      <c r="BL30" s="91"/>
    </row>
    <row r="31" spans="1:79" ht="10.5" hidden="1" customHeight="1">
      <c r="A31" s="65" t="s">
        <v>33</v>
      </c>
      <c r="B31" s="65"/>
      <c r="C31" s="65"/>
      <c r="D31" s="65"/>
      <c r="E31" s="65"/>
      <c r="F31" s="65"/>
      <c r="G31" s="104" t="s">
        <v>7</v>
      </c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  <c r="BD31" s="105"/>
      <c r="BE31" s="105"/>
      <c r="BF31" s="105"/>
      <c r="BG31" s="105"/>
      <c r="BH31" s="105"/>
      <c r="BI31" s="105"/>
      <c r="BJ31" s="105"/>
      <c r="BK31" s="105"/>
      <c r="BL31" s="106"/>
      <c r="CA31" s="1" t="s">
        <v>49</v>
      </c>
    </row>
    <row r="32" spans="1:79">
      <c r="A32" s="65">
        <v>1</v>
      </c>
      <c r="B32" s="65"/>
      <c r="C32" s="65"/>
      <c r="D32" s="65"/>
      <c r="E32" s="65"/>
      <c r="F32" s="65"/>
      <c r="G32" s="104" t="s">
        <v>118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48</v>
      </c>
    </row>
    <row r="33" spans="1:79" ht="28.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</row>
    <row r="34" spans="1:79" ht="15.95" customHeight="1">
      <c r="A34" s="68" t="s">
        <v>38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  <c r="BC34" s="68"/>
      <c r="BD34" s="68"/>
      <c r="BE34" s="68"/>
      <c r="BF34" s="68"/>
      <c r="BG34" s="68"/>
      <c r="BH34" s="68"/>
      <c r="BI34" s="68"/>
      <c r="BJ34" s="68"/>
      <c r="BK34" s="68"/>
      <c r="BL34" s="68"/>
    </row>
    <row r="35" spans="1:79" ht="15.95" customHeight="1">
      <c r="A35" s="116" t="s">
        <v>104</v>
      </c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96"/>
      <c r="AQ35" s="96"/>
      <c r="AR35" s="96"/>
      <c r="AS35" s="96"/>
      <c r="AT35" s="96"/>
      <c r="AU35" s="96"/>
      <c r="AV35" s="96"/>
      <c r="AW35" s="96"/>
      <c r="AX35" s="96"/>
      <c r="AY35" s="96"/>
      <c r="AZ35" s="96"/>
      <c r="BA35" s="96"/>
      <c r="BB35" s="96"/>
      <c r="BC35" s="96"/>
      <c r="BD35" s="96"/>
      <c r="BE35" s="96"/>
      <c r="BF35" s="96"/>
      <c r="BG35" s="96"/>
      <c r="BH35" s="96"/>
      <c r="BI35" s="96"/>
      <c r="BJ35" s="96"/>
      <c r="BK35" s="96"/>
      <c r="BL35" s="96"/>
    </row>
    <row r="36" spans="1:79" ht="12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>
      <c r="A37" s="68" t="s">
        <v>39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68"/>
      <c r="AF37" s="68"/>
      <c r="AG37" s="68"/>
      <c r="AH37" s="68"/>
      <c r="AI37" s="68"/>
      <c r="AJ37" s="68"/>
      <c r="AK37" s="68"/>
      <c r="AL37" s="68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</row>
    <row r="38" spans="1:79" ht="27.75" customHeight="1">
      <c r="A38" s="66" t="s">
        <v>28</v>
      </c>
      <c r="B38" s="66"/>
      <c r="C38" s="66"/>
      <c r="D38" s="66"/>
      <c r="E38" s="66"/>
      <c r="F38" s="66"/>
      <c r="G38" s="89" t="s">
        <v>25</v>
      </c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90"/>
      <c r="AJ38" s="90"/>
      <c r="AK38" s="90"/>
      <c r="AL38" s="90"/>
      <c r="AM38" s="90"/>
      <c r="AN38" s="90"/>
      <c r="AO38" s="90"/>
      <c r="AP38" s="90"/>
      <c r="AQ38" s="90"/>
      <c r="AR38" s="90"/>
      <c r="AS38" s="90"/>
      <c r="AT38" s="90"/>
      <c r="AU38" s="90"/>
      <c r="AV38" s="90"/>
      <c r="AW38" s="90"/>
      <c r="AX38" s="90"/>
      <c r="AY38" s="90"/>
      <c r="AZ38" s="90"/>
      <c r="BA38" s="90"/>
      <c r="BB38" s="90"/>
      <c r="BC38" s="90"/>
      <c r="BD38" s="90"/>
      <c r="BE38" s="90"/>
      <c r="BF38" s="90"/>
      <c r="BG38" s="90"/>
      <c r="BH38" s="90"/>
      <c r="BI38" s="90"/>
      <c r="BJ38" s="90"/>
      <c r="BK38" s="90"/>
      <c r="BL38" s="91"/>
    </row>
    <row r="39" spans="1:79" ht="15.75" hidden="1">
      <c r="A39" s="67">
        <v>1</v>
      </c>
      <c r="B39" s="67"/>
      <c r="C39" s="67"/>
      <c r="D39" s="67"/>
      <c r="E39" s="67"/>
      <c r="F39" s="67"/>
      <c r="G39" s="89">
        <v>2</v>
      </c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1"/>
    </row>
    <row r="40" spans="1:79" ht="10.5" hidden="1" customHeight="1">
      <c r="A40" s="65" t="s">
        <v>6</v>
      </c>
      <c r="B40" s="65"/>
      <c r="C40" s="65"/>
      <c r="D40" s="65"/>
      <c r="E40" s="65"/>
      <c r="F40" s="65"/>
      <c r="G40" s="104" t="s">
        <v>7</v>
      </c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  <c r="BD40" s="105"/>
      <c r="BE40" s="105"/>
      <c r="BF40" s="105"/>
      <c r="BG40" s="105"/>
      <c r="BH40" s="105"/>
      <c r="BI40" s="105"/>
      <c r="BJ40" s="105"/>
      <c r="BK40" s="105"/>
      <c r="BL40" s="106"/>
      <c r="CA40" s="1" t="s">
        <v>11</v>
      </c>
    </row>
    <row r="41" spans="1:79">
      <c r="A41" s="65">
        <v>1</v>
      </c>
      <c r="B41" s="65"/>
      <c r="C41" s="65"/>
      <c r="D41" s="65"/>
      <c r="E41" s="65"/>
      <c r="F41" s="65"/>
      <c r="G41" s="104" t="s">
        <v>119</v>
      </c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5"/>
      <c r="BF41" s="105"/>
      <c r="BG41" s="105"/>
      <c r="BH41" s="105"/>
      <c r="BI41" s="105"/>
      <c r="BJ41" s="105"/>
      <c r="BK41" s="105"/>
      <c r="BL41" s="106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8" t="s">
        <v>41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68"/>
      <c r="AF43" s="68"/>
      <c r="AG43" s="68"/>
      <c r="AH43" s="68"/>
      <c r="AI43" s="68"/>
      <c r="AJ43" s="68"/>
      <c r="AK43" s="68"/>
      <c r="AL43" s="68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79" ht="15" customHeight="1">
      <c r="A44" s="92" t="s">
        <v>111</v>
      </c>
      <c r="B44" s="92"/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92"/>
      <c r="AF44" s="92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15"/>
      <c r="BB44" s="15"/>
      <c r="BC44" s="15"/>
      <c r="BD44" s="15"/>
      <c r="BE44" s="15"/>
      <c r="BF44" s="15"/>
      <c r="BG44" s="15"/>
      <c r="BH44" s="15"/>
      <c r="BI44" s="5"/>
      <c r="BJ44" s="5"/>
      <c r="BK44" s="5"/>
      <c r="BL44" s="5"/>
    </row>
    <row r="45" spans="1:79" ht="15.95" customHeight="1">
      <c r="A45" s="67" t="s">
        <v>28</v>
      </c>
      <c r="B45" s="67"/>
      <c r="C45" s="67"/>
      <c r="D45" s="108" t="s">
        <v>26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67" t="s">
        <v>29</v>
      </c>
      <c r="AD45" s="67"/>
      <c r="AE45" s="67"/>
      <c r="AF45" s="67"/>
      <c r="AG45" s="67"/>
      <c r="AH45" s="67"/>
      <c r="AI45" s="67"/>
      <c r="AJ45" s="67"/>
      <c r="AK45" s="67" t="s">
        <v>30</v>
      </c>
      <c r="AL45" s="67"/>
      <c r="AM45" s="67"/>
      <c r="AN45" s="67"/>
      <c r="AO45" s="67"/>
      <c r="AP45" s="67"/>
      <c r="AQ45" s="67"/>
      <c r="AR45" s="67"/>
      <c r="AS45" s="67" t="s">
        <v>27</v>
      </c>
      <c r="AT45" s="67"/>
      <c r="AU45" s="67"/>
      <c r="AV45" s="67"/>
      <c r="AW45" s="67"/>
      <c r="AX45" s="67"/>
      <c r="AY45" s="67"/>
      <c r="AZ45" s="67"/>
      <c r="BA45" s="9"/>
      <c r="BB45" s="9"/>
      <c r="BC45" s="9"/>
      <c r="BD45" s="9"/>
      <c r="BE45" s="9"/>
      <c r="BF45" s="9"/>
      <c r="BG45" s="9"/>
      <c r="BH45" s="9"/>
    </row>
    <row r="46" spans="1:79" ht="29.1" customHeight="1">
      <c r="A46" s="67"/>
      <c r="B46" s="67"/>
      <c r="C46" s="67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7"/>
      <c r="AN46" s="67"/>
      <c r="AO46" s="67"/>
      <c r="AP46" s="67"/>
      <c r="AQ46" s="67"/>
      <c r="AR46" s="67"/>
      <c r="AS46" s="67"/>
      <c r="AT46" s="67"/>
      <c r="AU46" s="67"/>
      <c r="AV46" s="67"/>
      <c r="AW46" s="67"/>
      <c r="AX46" s="67"/>
      <c r="AY46" s="67"/>
      <c r="AZ46" s="67"/>
      <c r="BA46" s="9"/>
      <c r="BB46" s="9"/>
      <c r="BC46" s="9"/>
      <c r="BD46" s="9"/>
      <c r="BE46" s="9"/>
      <c r="BF46" s="9"/>
      <c r="BG46" s="9"/>
      <c r="BH46" s="9"/>
    </row>
    <row r="47" spans="1:79" ht="15.75">
      <c r="A47" s="67">
        <v>1</v>
      </c>
      <c r="B47" s="67"/>
      <c r="C47" s="67"/>
      <c r="D47" s="83">
        <v>2</v>
      </c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5"/>
      <c r="AC47" s="67">
        <v>3</v>
      </c>
      <c r="AD47" s="67"/>
      <c r="AE47" s="67"/>
      <c r="AF47" s="67"/>
      <c r="AG47" s="67"/>
      <c r="AH47" s="67"/>
      <c r="AI47" s="67"/>
      <c r="AJ47" s="67"/>
      <c r="AK47" s="67">
        <v>4</v>
      </c>
      <c r="AL47" s="67"/>
      <c r="AM47" s="67"/>
      <c r="AN47" s="67"/>
      <c r="AO47" s="67"/>
      <c r="AP47" s="67"/>
      <c r="AQ47" s="67"/>
      <c r="AR47" s="67"/>
      <c r="AS47" s="67">
        <v>5</v>
      </c>
      <c r="AT47" s="67"/>
      <c r="AU47" s="67"/>
      <c r="AV47" s="67"/>
      <c r="AW47" s="67"/>
      <c r="AX47" s="67"/>
      <c r="AY47" s="67"/>
      <c r="AZ47" s="67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>
      <c r="A48" s="65" t="s">
        <v>6</v>
      </c>
      <c r="B48" s="65"/>
      <c r="C48" s="65"/>
      <c r="D48" s="132" t="s">
        <v>7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07" t="s">
        <v>8</v>
      </c>
      <c r="AD48" s="107"/>
      <c r="AE48" s="107"/>
      <c r="AF48" s="107"/>
      <c r="AG48" s="107"/>
      <c r="AH48" s="107"/>
      <c r="AI48" s="107"/>
      <c r="AJ48" s="107"/>
      <c r="AK48" s="107" t="s">
        <v>9</v>
      </c>
      <c r="AL48" s="107"/>
      <c r="AM48" s="107"/>
      <c r="AN48" s="107"/>
      <c r="AO48" s="107"/>
      <c r="AP48" s="107"/>
      <c r="AQ48" s="107"/>
      <c r="AR48" s="107"/>
      <c r="AS48" s="65" t="s">
        <v>10</v>
      </c>
      <c r="AT48" s="107"/>
      <c r="AU48" s="107"/>
      <c r="AV48" s="107"/>
      <c r="AW48" s="107"/>
      <c r="AX48" s="107"/>
      <c r="AY48" s="107"/>
      <c r="AZ48" s="107"/>
      <c r="BA48" s="13"/>
      <c r="BB48" s="14"/>
      <c r="BC48" s="14"/>
      <c r="BD48" s="14"/>
      <c r="BE48" s="14"/>
      <c r="BF48" s="14"/>
      <c r="BG48" s="14"/>
      <c r="BH48" s="14"/>
      <c r="CA48" s="4" t="s">
        <v>13</v>
      </c>
    </row>
    <row r="49" spans="1:79" s="27" customFormat="1" ht="40.5" customHeight="1">
      <c r="A49" s="37">
        <v>1</v>
      </c>
      <c r="B49" s="37"/>
      <c r="C49" s="37"/>
      <c r="D49" s="38" t="s">
        <v>119</v>
      </c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40"/>
      <c r="AC49" s="41">
        <v>2745058</v>
      </c>
      <c r="AD49" s="41"/>
      <c r="AE49" s="41"/>
      <c r="AF49" s="41"/>
      <c r="AG49" s="41"/>
      <c r="AH49" s="41"/>
      <c r="AI49" s="41"/>
      <c r="AJ49" s="41"/>
      <c r="AK49" s="41">
        <v>86614</v>
      </c>
      <c r="AL49" s="41"/>
      <c r="AM49" s="41"/>
      <c r="AN49" s="41"/>
      <c r="AO49" s="41"/>
      <c r="AP49" s="41"/>
      <c r="AQ49" s="41"/>
      <c r="AR49" s="41"/>
      <c r="AS49" s="41">
        <f>AC49+AK49</f>
        <v>2831672</v>
      </c>
      <c r="AT49" s="41"/>
      <c r="AU49" s="41"/>
      <c r="AV49" s="41"/>
      <c r="AW49" s="41"/>
      <c r="AX49" s="41"/>
      <c r="AY49" s="41"/>
      <c r="AZ49" s="41"/>
      <c r="BA49" s="29"/>
      <c r="BB49" s="29"/>
      <c r="BC49" s="29"/>
      <c r="BD49" s="29"/>
      <c r="BE49" s="29"/>
      <c r="BF49" s="29"/>
      <c r="BG49" s="29"/>
      <c r="BH49" s="29"/>
      <c r="CA49" s="27" t="s">
        <v>14</v>
      </c>
    </row>
    <row r="50" spans="1:79" s="27" customFormat="1" ht="45" hidden="1" customHeight="1">
      <c r="A50" s="37"/>
      <c r="B50" s="37"/>
      <c r="C50" s="37"/>
      <c r="D50" s="38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40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29"/>
      <c r="BB50" s="29"/>
      <c r="BC50" s="29"/>
      <c r="BD50" s="29"/>
      <c r="BE50" s="29"/>
      <c r="BF50" s="29"/>
      <c r="BG50" s="29"/>
      <c r="BH50" s="29"/>
    </row>
    <row r="51" spans="1:79" s="27" customFormat="1" ht="34.5" hidden="1" customHeight="1">
      <c r="A51" s="37"/>
      <c r="B51" s="37"/>
      <c r="C51" s="37"/>
      <c r="D51" s="38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29"/>
      <c r="BB51" s="29"/>
      <c r="BC51" s="29"/>
      <c r="BD51" s="29"/>
      <c r="BE51" s="29"/>
      <c r="BF51" s="29"/>
      <c r="BG51" s="29"/>
      <c r="BH51" s="29"/>
    </row>
    <row r="52" spans="1:79" s="27" customFormat="1" ht="20.25" hidden="1" customHeight="1">
      <c r="A52" s="37"/>
      <c r="B52" s="37"/>
      <c r="C52" s="37"/>
      <c r="D52" s="38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29"/>
      <c r="BB52" s="29"/>
      <c r="BC52" s="29"/>
      <c r="BD52" s="29"/>
      <c r="BE52" s="29"/>
      <c r="BF52" s="29"/>
      <c r="BG52" s="29"/>
      <c r="BH52" s="29"/>
    </row>
    <row r="53" spans="1:79" s="27" customFormat="1" ht="20.25" hidden="1" customHeight="1">
      <c r="A53" s="37"/>
      <c r="B53" s="37"/>
      <c r="C53" s="37"/>
      <c r="D53" s="38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29"/>
      <c r="BB53" s="29"/>
      <c r="BC53" s="29"/>
      <c r="BD53" s="29"/>
      <c r="BE53" s="29"/>
      <c r="BF53" s="29"/>
      <c r="BG53" s="29"/>
      <c r="BH53" s="29"/>
    </row>
    <row r="54" spans="1:79" s="28" customFormat="1">
      <c r="A54" s="46"/>
      <c r="B54" s="46"/>
      <c r="C54" s="46"/>
      <c r="D54" s="47" t="s">
        <v>64</v>
      </c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9"/>
      <c r="AC54" s="42">
        <f>AC49+AC50+AC51+AC53+AC52</f>
        <v>2745058</v>
      </c>
      <c r="AD54" s="42"/>
      <c r="AE54" s="42"/>
      <c r="AF54" s="42"/>
      <c r="AG54" s="42"/>
      <c r="AH54" s="42"/>
      <c r="AI54" s="42"/>
      <c r="AJ54" s="42"/>
      <c r="AK54" s="42">
        <f>SUM(AK49:AR50)+AK53</f>
        <v>86614</v>
      </c>
      <c r="AL54" s="42"/>
      <c r="AM54" s="42"/>
      <c r="AN54" s="42"/>
      <c r="AO54" s="42"/>
      <c r="AP54" s="42"/>
      <c r="AQ54" s="42"/>
      <c r="AR54" s="42"/>
      <c r="AS54" s="42">
        <f>SUM(AC54+AK54)</f>
        <v>2831672</v>
      </c>
      <c r="AT54" s="42"/>
      <c r="AU54" s="42"/>
      <c r="AV54" s="42"/>
      <c r="AW54" s="42"/>
      <c r="AX54" s="42"/>
      <c r="AY54" s="42"/>
      <c r="AZ54" s="42"/>
      <c r="BA54" s="30"/>
      <c r="BB54" s="30"/>
      <c r="BC54" s="30"/>
      <c r="BD54" s="30"/>
      <c r="BE54" s="30"/>
      <c r="BF54" s="30"/>
      <c r="BG54" s="30"/>
      <c r="BH54" s="30"/>
    </row>
    <row r="56" spans="1:79" ht="15.75" customHeight="1">
      <c r="A56" s="118" t="s">
        <v>42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</row>
    <row r="57" spans="1:79" ht="15" customHeight="1">
      <c r="A57" s="92" t="s">
        <v>111</v>
      </c>
      <c r="B57" s="92"/>
      <c r="C57" s="92"/>
      <c r="D57" s="92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2"/>
      <c r="AB57" s="92"/>
      <c r="AC57" s="92"/>
      <c r="AD57" s="92"/>
      <c r="AE57" s="92"/>
      <c r="AF57" s="92"/>
      <c r="AG57" s="92"/>
      <c r="AH57" s="92"/>
      <c r="AI57" s="92"/>
      <c r="AJ57" s="92"/>
      <c r="AK57" s="92"/>
      <c r="AL57" s="92"/>
      <c r="AM57" s="92"/>
      <c r="AN57" s="92"/>
      <c r="AO57" s="92"/>
      <c r="AP57" s="92"/>
      <c r="AQ57" s="92"/>
      <c r="AR57" s="92"/>
      <c r="AS57" s="92"/>
      <c r="AT57" s="92"/>
      <c r="AU57" s="92"/>
      <c r="AV57" s="92"/>
      <c r="AW57" s="92"/>
      <c r="AX57" s="92"/>
      <c r="AY57" s="92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>
      <c r="A58" s="67" t="s">
        <v>28</v>
      </c>
      <c r="B58" s="67"/>
      <c r="C58" s="67"/>
      <c r="D58" s="108" t="s">
        <v>34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67" t="s">
        <v>29</v>
      </c>
      <c r="AC58" s="67"/>
      <c r="AD58" s="67"/>
      <c r="AE58" s="67"/>
      <c r="AF58" s="67"/>
      <c r="AG58" s="67"/>
      <c r="AH58" s="67"/>
      <c r="AI58" s="67"/>
      <c r="AJ58" s="67" t="s">
        <v>30</v>
      </c>
      <c r="AK58" s="67"/>
      <c r="AL58" s="67"/>
      <c r="AM58" s="67"/>
      <c r="AN58" s="67"/>
      <c r="AO58" s="67"/>
      <c r="AP58" s="67"/>
      <c r="AQ58" s="67"/>
      <c r="AR58" s="67" t="s">
        <v>27</v>
      </c>
      <c r="AS58" s="67"/>
      <c r="AT58" s="67"/>
      <c r="AU58" s="67"/>
      <c r="AV58" s="67"/>
      <c r="AW58" s="67"/>
      <c r="AX58" s="67"/>
      <c r="AY58" s="67"/>
    </row>
    <row r="59" spans="1:79" ht="29.1" customHeight="1">
      <c r="A59" s="67"/>
      <c r="B59" s="67"/>
      <c r="C59" s="67"/>
      <c r="D59" s="111"/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3"/>
      <c r="AB59" s="67"/>
      <c r="AC59" s="67"/>
      <c r="AD59" s="67"/>
      <c r="AE59" s="67"/>
      <c r="AF59" s="67"/>
      <c r="AG59" s="67"/>
      <c r="AH59" s="67"/>
      <c r="AI59" s="67"/>
      <c r="AJ59" s="67"/>
      <c r="AK59" s="67"/>
      <c r="AL59" s="67"/>
      <c r="AM59" s="67"/>
      <c r="AN59" s="67"/>
      <c r="AO59" s="67"/>
      <c r="AP59" s="67"/>
      <c r="AQ59" s="67"/>
      <c r="AR59" s="67"/>
      <c r="AS59" s="67"/>
      <c r="AT59" s="67"/>
      <c r="AU59" s="67"/>
      <c r="AV59" s="67"/>
      <c r="AW59" s="67"/>
      <c r="AX59" s="67"/>
      <c r="AY59" s="67"/>
    </row>
    <row r="60" spans="1:79" ht="15.75" customHeight="1">
      <c r="A60" s="67">
        <v>1</v>
      </c>
      <c r="B60" s="67"/>
      <c r="C60" s="67"/>
      <c r="D60" s="83">
        <v>2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67">
        <v>3</v>
      </c>
      <c r="AC60" s="67"/>
      <c r="AD60" s="67"/>
      <c r="AE60" s="67"/>
      <c r="AF60" s="67"/>
      <c r="AG60" s="67"/>
      <c r="AH60" s="67"/>
      <c r="AI60" s="67"/>
      <c r="AJ60" s="67">
        <v>4</v>
      </c>
      <c r="AK60" s="67"/>
      <c r="AL60" s="67"/>
      <c r="AM60" s="67"/>
      <c r="AN60" s="67"/>
      <c r="AO60" s="67"/>
      <c r="AP60" s="67"/>
      <c r="AQ60" s="67"/>
      <c r="AR60" s="67">
        <v>5</v>
      </c>
      <c r="AS60" s="67"/>
      <c r="AT60" s="67"/>
      <c r="AU60" s="67"/>
      <c r="AV60" s="67"/>
      <c r="AW60" s="67"/>
      <c r="AX60" s="67"/>
      <c r="AY60" s="67"/>
    </row>
    <row r="61" spans="1:79" ht="12.75" hidden="1" customHeight="1">
      <c r="A61" s="65" t="s">
        <v>6</v>
      </c>
      <c r="B61" s="65"/>
      <c r="C61" s="65"/>
      <c r="D61" s="104" t="s">
        <v>7</v>
      </c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6"/>
      <c r="AB61" s="107" t="s">
        <v>8</v>
      </c>
      <c r="AC61" s="107"/>
      <c r="AD61" s="107"/>
      <c r="AE61" s="107"/>
      <c r="AF61" s="107"/>
      <c r="AG61" s="107"/>
      <c r="AH61" s="107"/>
      <c r="AI61" s="107"/>
      <c r="AJ61" s="107" t="s">
        <v>9</v>
      </c>
      <c r="AK61" s="107"/>
      <c r="AL61" s="107"/>
      <c r="AM61" s="107"/>
      <c r="AN61" s="107"/>
      <c r="AO61" s="107"/>
      <c r="AP61" s="107"/>
      <c r="AQ61" s="107"/>
      <c r="AR61" s="107" t="s">
        <v>10</v>
      </c>
      <c r="AS61" s="107"/>
      <c r="AT61" s="107"/>
      <c r="AU61" s="107"/>
      <c r="AV61" s="107"/>
      <c r="AW61" s="107"/>
      <c r="AX61" s="107"/>
      <c r="AY61" s="107"/>
      <c r="CA61" s="1" t="s">
        <v>15</v>
      </c>
    </row>
    <row r="62" spans="1:79" s="4" customFormat="1" ht="12.75" customHeight="1">
      <c r="A62" s="69"/>
      <c r="B62" s="69"/>
      <c r="C62" s="69"/>
      <c r="D62" s="74" t="s">
        <v>27</v>
      </c>
      <c r="E62" s="102"/>
      <c r="F62" s="102"/>
      <c r="G62" s="102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3"/>
      <c r="AB62" s="75"/>
      <c r="AC62" s="75"/>
      <c r="AD62" s="75"/>
      <c r="AE62" s="75"/>
      <c r="AF62" s="75"/>
      <c r="AG62" s="75"/>
      <c r="AH62" s="75"/>
      <c r="AI62" s="75"/>
      <c r="AJ62" s="75"/>
      <c r="AK62" s="75"/>
      <c r="AL62" s="75"/>
      <c r="AM62" s="75"/>
      <c r="AN62" s="75"/>
      <c r="AO62" s="75"/>
      <c r="AP62" s="75"/>
      <c r="AQ62" s="75"/>
      <c r="AR62" s="75">
        <f>AB62+AJ62</f>
        <v>0</v>
      </c>
      <c r="AS62" s="75"/>
      <c r="AT62" s="75"/>
      <c r="AU62" s="75"/>
      <c r="AV62" s="75"/>
      <c r="AW62" s="75"/>
      <c r="AX62" s="75"/>
      <c r="AY62" s="75"/>
      <c r="CA62" s="4" t="s">
        <v>16</v>
      </c>
    </row>
    <row r="64" spans="1:79" ht="15.75" customHeight="1">
      <c r="A64" s="68" t="s">
        <v>43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</row>
    <row r="65" spans="1:79" ht="30" customHeight="1">
      <c r="A65" s="67" t="s">
        <v>28</v>
      </c>
      <c r="B65" s="67"/>
      <c r="C65" s="67"/>
      <c r="D65" s="67"/>
      <c r="E65" s="67"/>
      <c r="F65" s="67"/>
      <c r="G65" s="83" t="s">
        <v>44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67" t="s">
        <v>2</v>
      </c>
      <c r="AA65" s="67"/>
      <c r="AB65" s="67"/>
      <c r="AC65" s="67"/>
      <c r="AD65" s="67"/>
      <c r="AE65" s="67" t="s">
        <v>1</v>
      </c>
      <c r="AF65" s="67"/>
      <c r="AG65" s="67"/>
      <c r="AH65" s="67"/>
      <c r="AI65" s="67"/>
      <c r="AJ65" s="67"/>
      <c r="AK65" s="67"/>
      <c r="AL65" s="67"/>
      <c r="AM65" s="67"/>
      <c r="AN65" s="67"/>
      <c r="AO65" s="83" t="s">
        <v>29</v>
      </c>
      <c r="AP65" s="84"/>
      <c r="AQ65" s="84"/>
      <c r="AR65" s="84"/>
      <c r="AS65" s="84"/>
      <c r="AT65" s="84"/>
      <c r="AU65" s="84"/>
      <c r="AV65" s="85"/>
      <c r="AW65" s="83" t="s">
        <v>30</v>
      </c>
      <c r="AX65" s="84"/>
      <c r="AY65" s="84"/>
      <c r="AZ65" s="84"/>
      <c r="BA65" s="84"/>
      <c r="BB65" s="84"/>
      <c r="BC65" s="84"/>
      <c r="BD65" s="85"/>
      <c r="BE65" s="83" t="s">
        <v>27</v>
      </c>
      <c r="BF65" s="84"/>
      <c r="BG65" s="84"/>
      <c r="BH65" s="84"/>
      <c r="BI65" s="84"/>
      <c r="BJ65" s="84"/>
      <c r="BK65" s="84"/>
      <c r="BL65" s="85"/>
    </row>
    <row r="66" spans="1:79" ht="15.75" customHeight="1">
      <c r="A66" s="67">
        <v>1</v>
      </c>
      <c r="B66" s="67"/>
      <c r="C66" s="67"/>
      <c r="D66" s="67"/>
      <c r="E66" s="67"/>
      <c r="F66" s="67"/>
      <c r="G66" s="83">
        <v>2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67">
        <v>3</v>
      </c>
      <c r="AA66" s="67"/>
      <c r="AB66" s="67"/>
      <c r="AC66" s="67"/>
      <c r="AD66" s="67"/>
      <c r="AE66" s="67">
        <v>4</v>
      </c>
      <c r="AF66" s="67"/>
      <c r="AG66" s="67"/>
      <c r="AH66" s="67"/>
      <c r="AI66" s="67"/>
      <c r="AJ66" s="67"/>
      <c r="AK66" s="67"/>
      <c r="AL66" s="67"/>
      <c r="AM66" s="67"/>
      <c r="AN66" s="67"/>
      <c r="AO66" s="67">
        <v>5</v>
      </c>
      <c r="AP66" s="67"/>
      <c r="AQ66" s="67"/>
      <c r="AR66" s="67"/>
      <c r="AS66" s="67"/>
      <c r="AT66" s="67"/>
      <c r="AU66" s="67"/>
      <c r="AV66" s="67"/>
      <c r="AW66" s="67">
        <v>6</v>
      </c>
      <c r="AX66" s="67"/>
      <c r="AY66" s="67"/>
      <c r="AZ66" s="67"/>
      <c r="BA66" s="67"/>
      <c r="BB66" s="67"/>
      <c r="BC66" s="67"/>
      <c r="BD66" s="67"/>
      <c r="BE66" s="67">
        <v>7</v>
      </c>
      <c r="BF66" s="67"/>
      <c r="BG66" s="67"/>
      <c r="BH66" s="67"/>
      <c r="BI66" s="67"/>
      <c r="BJ66" s="67"/>
      <c r="BK66" s="67"/>
      <c r="BL66" s="67"/>
    </row>
    <row r="67" spans="1:79" ht="12.75" hidden="1" customHeight="1">
      <c r="A67" s="65" t="s">
        <v>33</v>
      </c>
      <c r="B67" s="65"/>
      <c r="C67" s="65"/>
      <c r="D67" s="65"/>
      <c r="E67" s="65"/>
      <c r="F67" s="65"/>
      <c r="G67" s="104" t="s">
        <v>7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65" t="s">
        <v>19</v>
      </c>
      <c r="AA67" s="65"/>
      <c r="AB67" s="65"/>
      <c r="AC67" s="65"/>
      <c r="AD67" s="65"/>
      <c r="AE67" s="138" t="s">
        <v>32</v>
      </c>
      <c r="AF67" s="138"/>
      <c r="AG67" s="138"/>
      <c r="AH67" s="138"/>
      <c r="AI67" s="138"/>
      <c r="AJ67" s="138"/>
      <c r="AK67" s="138"/>
      <c r="AL67" s="138"/>
      <c r="AM67" s="138"/>
      <c r="AN67" s="104"/>
      <c r="AO67" s="107" t="s">
        <v>8</v>
      </c>
      <c r="AP67" s="107"/>
      <c r="AQ67" s="107"/>
      <c r="AR67" s="107"/>
      <c r="AS67" s="107"/>
      <c r="AT67" s="107"/>
      <c r="AU67" s="107"/>
      <c r="AV67" s="107"/>
      <c r="AW67" s="107" t="s">
        <v>31</v>
      </c>
      <c r="AX67" s="107"/>
      <c r="AY67" s="107"/>
      <c r="AZ67" s="107"/>
      <c r="BA67" s="107"/>
      <c r="BB67" s="107"/>
      <c r="BC67" s="107"/>
      <c r="BD67" s="107"/>
      <c r="BE67" s="107" t="s">
        <v>66</v>
      </c>
      <c r="BF67" s="107"/>
      <c r="BG67" s="107"/>
      <c r="BH67" s="107"/>
      <c r="BI67" s="107"/>
      <c r="BJ67" s="107"/>
      <c r="BK67" s="107"/>
      <c r="BL67" s="107"/>
      <c r="CA67" s="1" t="s">
        <v>17</v>
      </c>
    </row>
    <row r="68" spans="1:79" s="4" customFormat="1" ht="14.25" customHeight="1">
      <c r="A68" s="69">
        <v>0</v>
      </c>
      <c r="B68" s="69"/>
      <c r="C68" s="69"/>
      <c r="D68" s="69"/>
      <c r="E68" s="69"/>
      <c r="F68" s="69"/>
      <c r="G68" s="70" t="s">
        <v>120</v>
      </c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2"/>
      <c r="Z68" s="69"/>
      <c r="AA68" s="69"/>
      <c r="AB68" s="69"/>
      <c r="AC68" s="69"/>
      <c r="AD68" s="69"/>
      <c r="AE68" s="73"/>
      <c r="AF68" s="73"/>
      <c r="AG68" s="73"/>
      <c r="AH68" s="73"/>
      <c r="AI68" s="73"/>
      <c r="AJ68" s="73"/>
      <c r="AK68" s="73"/>
      <c r="AL68" s="73"/>
      <c r="AM68" s="73"/>
      <c r="AN68" s="74"/>
      <c r="AO68" s="75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5"/>
      <c r="BF68" s="75"/>
      <c r="BG68" s="75"/>
      <c r="BH68" s="75"/>
      <c r="BI68" s="75"/>
      <c r="BJ68" s="75"/>
      <c r="BK68" s="75"/>
      <c r="BL68" s="75"/>
      <c r="CA68" s="4" t="s">
        <v>18</v>
      </c>
    </row>
    <row r="69" spans="1:79" s="28" customFormat="1" ht="31.5" customHeight="1">
      <c r="A69" s="46">
        <v>0</v>
      </c>
      <c r="B69" s="46"/>
      <c r="C69" s="46"/>
      <c r="D69" s="46"/>
      <c r="E69" s="46"/>
      <c r="F69" s="46"/>
      <c r="G69" s="79" t="s">
        <v>119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46" t="s">
        <v>81</v>
      </c>
      <c r="AA69" s="46"/>
      <c r="AB69" s="46"/>
      <c r="AC69" s="46"/>
      <c r="AD69" s="46"/>
      <c r="AE69" s="135" t="s">
        <v>137</v>
      </c>
      <c r="AF69" s="136"/>
      <c r="AG69" s="136"/>
      <c r="AH69" s="136"/>
      <c r="AI69" s="136"/>
      <c r="AJ69" s="136"/>
      <c r="AK69" s="136"/>
      <c r="AL69" s="136"/>
      <c r="AM69" s="136"/>
      <c r="AN69" s="137"/>
      <c r="AO69" s="42">
        <f>AO79+AO84</f>
        <v>2745058</v>
      </c>
      <c r="AP69" s="42"/>
      <c r="AQ69" s="42"/>
      <c r="AR69" s="42"/>
      <c r="AS69" s="42"/>
      <c r="AT69" s="42"/>
      <c r="AU69" s="42"/>
      <c r="AV69" s="42"/>
      <c r="AW69" s="42">
        <f>AW81+AW82+AW83</f>
        <v>86614</v>
      </c>
      <c r="AX69" s="42"/>
      <c r="AY69" s="42"/>
      <c r="AZ69" s="42"/>
      <c r="BA69" s="42"/>
      <c r="BB69" s="42"/>
      <c r="BC69" s="42"/>
      <c r="BD69" s="42"/>
      <c r="BE69" s="42">
        <f>AO69+AW69</f>
        <v>2831672</v>
      </c>
      <c r="BF69" s="42"/>
      <c r="BG69" s="42"/>
      <c r="BH69" s="42"/>
      <c r="BI69" s="42"/>
      <c r="BJ69" s="42"/>
      <c r="BK69" s="42"/>
      <c r="BL69" s="42"/>
      <c r="CA69" s="28" t="s">
        <v>18</v>
      </c>
    </row>
    <row r="70" spans="1:79" s="28" customFormat="1" ht="12.75" customHeight="1">
      <c r="A70" s="46">
        <v>1</v>
      </c>
      <c r="B70" s="46"/>
      <c r="C70" s="46"/>
      <c r="D70" s="46"/>
      <c r="E70" s="46"/>
      <c r="F70" s="46"/>
      <c r="G70" s="79" t="s">
        <v>65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46"/>
      <c r="AA70" s="46"/>
      <c r="AB70" s="46"/>
      <c r="AC70" s="46"/>
      <c r="AD70" s="46"/>
      <c r="AE70" s="78"/>
      <c r="AF70" s="78"/>
      <c r="AG70" s="78"/>
      <c r="AH70" s="78"/>
      <c r="AI70" s="78"/>
      <c r="AJ70" s="78"/>
      <c r="AK70" s="78"/>
      <c r="AL70" s="78"/>
      <c r="AM70" s="78"/>
      <c r="AN70" s="79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1"/>
      <c r="BF70" s="41"/>
      <c r="BG70" s="41"/>
      <c r="BH70" s="41"/>
      <c r="BI70" s="41"/>
      <c r="BJ70" s="41"/>
      <c r="BK70" s="41"/>
      <c r="BL70" s="41"/>
      <c r="CA70" s="28" t="s">
        <v>18</v>
      </c>
    </row>
    <row r="71" spans="1:79" s="27" customFormat="1" ht="12.75" customHeight="1">
      <c r="A71" s="37">
        <v>0</v>
      </c>
      <c r="B71" s="37"/>
      <c r="C71" s="37"/>
      <c r="D71" s="37"/>
      <c r="E71" s="37"/>
      <c r="F71" s="37"/>
      <c r="G71" s="38" t="s">
        <v>67</v>
      </c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40"/>
      <c r="Z71" s="37" t="s">
        <v>68</v>
      </c>
      <c r="AA71" s="37"/>
      <c r="AB71" s="37"/>
      <c r="AC71" s="37"/>
      <c r="AD71" s="37"/>
      <c r="AE71" s="53" t="s">
        <v>69</v>
      </c>
      <c r="AF71" s="54"/>
      <c r="AG71" s="54"/>
      <c r="AH71" s="54"/>
      <c r="AI71" s="54"/>
      <c r="AJ71" s="54"/>
      <c r="AK71" s="54"/>
      <c r="AL71" s="54"/>
      <c r="AM71" s="54"/>
      <c r="AN71" s="55"/>
      <c r="AO71" s="41">
        <v>1</v>
      </c>
      <c r="AP71" s="41"/>
      <c r="AQ71" s="41"/>
      <c r="AR71" s="41"/>
      <c r="AS71" s="41"/>
      <c r="AT71" s="41"/>
      <c r="AU71" s="41"/>
      <c r="AV71" s="41"/>
      <c r="AW71" s="41">
        <v>0</v>
      </c>
      <c r="AX71" s="41"/>
      <c r="AY71" s="41"/>
      <c r="AZ71" s="41"/>
      <c r="BA71" s="41"/>
      <c r="BB71" s="41"/>
      <c r="BC71" s="41"/>
      <c r="BD71" s="41"/>
      <c r="BE71" s="41">
        <f>AO71+AW71</f>
        <v>1</v>
      </c>
      <c r="BF71" s="41"/>
      <c r="BG71" s="41"/>
      <c r="BH71" s="41"/>
      <c r="BI71" s="41"/>
      <c r="BJ71" s="41"/>
      <c r="BK71" s="41"/>
      <c r="BL71" s="41"/>
    </row>
    <row r="72" spans="1:79" s="27" customFormat="1" ht="12.75" customHeight="1">
      <c r="A72" s="37">
        <v>0</v>
      </c>
      <c r="B72" s="37"/>
      <c r="C72" s="37"/>
      <c r="D72" s="37"/>
      <c r="E72" s="37"/>
      <c r="F72" s="37"/>
      <c r="G72" s="38" t="s">
        <v>70</v>
      </c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40"/>
      <c r="Z72" s="37" t="s">
        <v>68</v>
      </c>
      <c r="AA72" s="37"/>
      <c r="AB72" s="37"/>
      <c r="AC72" s="37"/>
      <c r="AD72" s="37"/>
      <c r="AE72" s="43" t="s">
        <v>134</v>
      </c>
      <c r="AF72" s="44"/>
      <c r="AG72" s="44"/>
      <c r="AH72" s="44"/>
      <c r="AI72" s="44"/>
      <c r="AJ72" s="44"/>
      <c r="AK72" s="44"/>
      <c r="AL72" s="44"/>
      <c r="AM72" s="44"/>
      <c r="AN72" s="45"/>
      <c r="AO72" s="41">
        <v>6</v>
      </c>
      <c r="AP72" s="41"/>
      <c r="AQ72" s="41"/>
      <c r="AR72" s="41"/>
      <c r="AS72" s="41"/>
      <c r="AT72" s="41"/>
      <c r="AU72" s="41"/>
      <c r="AV72" s="41"/>
      <c r="AW72" s="41">
        <v>0</v>
      </c>
      <c r="AX72" s="41"/>
      <c r="AY72" s="41"/>
      <c r="AZ72" s="41"/>
      <c r="BA72" s="41"/>
      <c r="BB72" s="41"/>
      <c r="BC72" s="41"/>
      <c r="BD72" s="41"/>
      <c r="BE72" s="41">
        <f t="shared" ref="BE72:BE83" si="0">AO72+AW72</f>
        <v>6</v>
      </c>
      <c r="BF72" s="41"/>
      <c r="BG72" s="41"/>
      <c r="BH72" s="41"/>
      <c r="BI72" s="41"/>
      <c r="BJ72" s="41"/>
      <c r="BK72" s="41"/>
      <c r="BL72" s="41"/>
    </row>
    <row r="73" spans="1:79" s="27" customFormat="1" ht="12.75" customHeight="1">
      <c r="A73" s="37">
        <v>0</v>
      </c>
      <c r="B73" s="37"/>
      <c r="C73" s="37"/>
      <c r="D73" s="37"/>
      <c r="E73" s="37"/>
      <c r="F73" s="37"/>
      <c r="G73" s="38" t="s">
        <v>72</v>
      </c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40"/>
      <c r="Z73" s="37" t="s">
        <v>68</v>
      </c>
      <c r="AA73" s="37"/>
      <c r="AB73" s="37"/>
      <c r="AC73" s="37"/>
      <c r="AD73" s="37"/>
      <c r="AE73" s="43" t="s">
        <v>138</v>
      </c>
      <c r="AF73" s="44"/>
      <c r="AG73" s="44"/>
      <c r="AH73" s="44"/>
      <c r="AI73" s="44"/>
      <c r="AJ73" s="44"/>
      <c r="AK73" s="44"/>
      <c r="AL73" s="44"/>
      <c r="AM73" s="44"/>
      <c r="AN73" s="45"/>
      <c r="AO73" s="41">
        <v>15</v>
      </c>
      <c r="AP73" s="41"/>
      <c r="AQ73" s="41"/>
      <c r="AR73" s="41"/>
      <c r="AS73" s="41"/>
      <c r="AT73" s="41"/>
      <c r="AU73" s="41"/>
      <c r="AV73" s="41"/>
      <c r="AW73" s="41">
        <v>0</v>
      </c>
      <c r="AX73" s="41"/>
      <c r="AY73" s="41"/>
      <c r="AZ73" s="41"/>
      <c r="BA73" s="41"/>
      <c r="BB73" s="41"/>
      <c r="BC73" s="41"/>
      <c r="BD73" s="41"/>
      <c r="BE73" s="41">
        <f t="shared" si="0"/>
        <v>15</v>
      </c>
      <c r="BF73" s="41"/>
      <c r="BG73" s="41"/>
      <c r="BH73" s="41"/>
      <c r="BI73" s="41"/>
      <c r="BJ73" s="41"/>
      <c r="BK73" s="41"/>
      <c r="BL73" s="41"/>
    </row>
    <row r="74" spans="1:79" s="27" customFormat="1" ht="12.75" customHeight="1">
      <c r="A74" s="37">
        <v>0</v>
      </c>
      <c r="B74" s="37"/>
      <c r="C74" s="37"/>
      <c r="D74" s="37"/>
      <c r="E74" s="37"/>
      <c r="F74" s="37"/>
      <c r="G74" s="38" t="s">
        <v>74</v>
      </c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40"/>
      <c r="Z74" s="37" t="s">
        <v>68</v>
      </c>
      <c r="AA74" s="37"/>
      <c r="AB74" s="37"/>
      <c r="AC74" s="37"/>
      <c r="AD74" s="37"/>
      <c r="AE74" s="43" t="s">
        <v>73</v>
      </c>
      <c r="AF74" s="44"/>
      <c r="AG74" s="44"/>
      <c r="AH74" s="44"/>
      <c r="AI74" s="44"/>
      <c r="AJ74" s="44"/>
      <c r="AK74" s="44"/>
      <c r="AL74" s="44"/>
      <c r="AM74" s="44"/>
      <c r="AN74" s="45"/>
      <c r="AO74" s="41">
        <v>3</v>
      </c>
      <c r="AP74" s="41"/>
      <c r="AQ74" s="41"/>
      <c r="AR74" s="41"/>
      <c r="AS74" s="41"/>
      <c r="AT74" s="41"/>
      <c r="AU74" s="41"/>
      <c r="AV74" s="41"/>
      <c r="AW74" s="41">
        <v>0</v>
      </c>
      <c r="AX74" s="41"/>
      <c r="AY74" s="41"/>
      <c r="AZ74" s="41"/>
      <c r="BA74" s="41"/>
      <c r="BB74" s="41"/>
      <c r="BC74" s="41"/>
      <c r="BD74" s="41"/>
      <c r="BE74" s="41">
        <f t="shared" si="0"/>
        <v>3</v>
      </c>
      <c r="BF74" s="41"/>
      <c r="BG74" s="41"/>
      <c r="BH74" s="41"/>
      <c r="BI74" s="41"/>
      <c r="BJ74" s="41"/>
      <c r="BK74" s="41"/>
      <c r="BL74" s="41"/>
    </row>
    <row r="75" spans="1:79" s="27" customFormat="1" ht="12.75" customHeight="1">
      <c r="A75" s="37">
        <v>0</v>
      </c>
      <c r="B75" s="37"/>
      <c r="C75" s="37"/>
      <c r="D75" s="37"/>
      <c r="E75" s="37"/>
      <c r="F75" s="37"/>
      <c r="G75" s="38" t="s">
        <v>75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  <c r="Z75" s="37" t="s">
        <v>68</v>
      </c>
      <c r="AA75" s="37"/>
      <c r="AB75" s="37"/>
      <c r="AC75" s="37"/>
      <c r="AD75" s="37"/>
      <c r="AE75" s="43" t="s">
        <v>73</v>
      </c>
      <c r="AF75" s="44"/>
      <c r="AG75" s="44"/>
      <c r="AH75" s="44"/>
      <c r="AI75" s="44"/>
      <c r="AJ75" s="44"/>
      <c r="AK75" s="44"/>
      <c r="AL75" s="44"/>
      <c r="AM75" s="44"/>
      <c r="AN75" s="45"/>
      <c r="AO75" s="41">
        <v>9</v>
      </c>
      <c r="AP75" s="41"/>
      <c r="AQ75" s="41"/>
      <c r="AR75" s="41"/>
      <c r="AS75" s="41"/>
      <c r="AT75" s="41"/>
      <c r="AU75" s="41"/>
      <c r="AV75" s="41"/>
      <c r="AW75" s="41">
        <v>0</v>
      </c>
      <c r="AX75" s="41"/>
      <c r="AY75" s="41"/>
      <c r="AZ75" s="41"/>
      <c r="BA75" s="41"/>
      <c r="BB75" s="41"/>
      <c r="BC75" s="41"/>
      <c r="BD75" s="41"/>
      <c r="BE75" s="41">
        <f t="shared" si="0"/>
        <v>9</v>
      </c>
      <c r="BF75" s="41"/>
      <c r="BG75" s="41"/>
      <c r="BH75" s="41"/>
      <c r="BI75" s="41"/>
      <c r="BJ75" s="41"/>
      <c r="BK75" s="41"/>
      <c r="BL75" s="41"/>
    </row>
    <row r="76" spans="1:79" s="27" customFormat="1" ht="12.75" customHeight="1">
      <c r="A76" s="37">
        <v>0</v>
      </c>
      <c r="B76" s="37"/>
      <c r="C76" s="37"/>
      <c r="D76" s="37"/>
      <c r="E76" s="37"/>
      <c r="F76" s="37"/>
      <c r="G76" s="38" t="s">
        <v>76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40"/>
      <c r="Z76" s="37" t="s">
        <v>68</v>
      </c>
      <c r="AA76" s="37"/>
      <c r="AB76" s="37"/>
      <c r="AC76" s="37"/>
      <c r="AD76" s="37"/>
      <c r="AE76" s="43" t="s">
        <v>73</v>
      </c>
      <c r="AF76" s="44"/>
      <c r="AG76" s="44"/>
      <c r="AH76" s="44"/>
      <c r="AI76" s="44"/>
      <c r="AJ76" s="44"/>
      <c r="AK76" s="44"/>
      <c r="AL76" s="44"/>
      <c r="AM76" s="44"/>
      <c r="AN76" s="45"/>
      <c r="AO76" s="41">
        <v>3</v>
      </c>
      <c r="AP76" s="41"/>
      <c r="AQ76" s="41"/>
      <c r="AR76" s="41"/>
      <c r="AS76" s="41"/>
      <c r="AT76" s="41"/>
      <c r="AU76" s="41"/>
      <c r="AV76" s="41"/>
      <c r="AW76" s="41">
        <v>0</v>
      </c>
      <c r="AX76" s="41"/>
      <c r="AY76" s="41"/>
      <c r="AZ76" s="41"/>
      <c r="BA76" s="41"/>
      <c r="BB76" s="41"/>
      <c r="BC76" s="41"/>
      <c r="BD76" s="41"/>
      <c r="BE76" s="41">
        <f t="shared" si="0"/>
        <v>3</v>
      </c>
      <c r="BF76" s="41"/>
      <c r="BG76" s="41"/>
      <c r="BH76" s="41"/>
      <c r="BI76" s="41"/>
      <c r="BJ76" s="41"/>
      <c r="BK76" s="41"/>
      <c r="BL76" s="41"/>
    </row>
    <row r="77" spans="1:79" s="27" customFormat="1" ht="12.75" customHeight="1">
      <c r="A77" s="37">
        <v>0</v>
      </c>
      <c r="B77" s="37"/>
      <c r="C77" s="37"/>
      <c r="D77" s="37"/>
      <c r="E77" s="37"/>
      <c r="F77" s="37"/>
      <c r="G77" s="38" t="s">
        <v>77</v>
      </c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40"/>
      <c r="Z77" s="37" t="s">
        <v>78</v>
      </c>
      <c r="AA77" s="37"/>
      <c r="AB77" s="37"/>
      <c r="AC77" s="37"/>
      <c r="AD77" s="37"/>
      <c r="AE77" s="43" t="s">
        <v>71</v>
      </c>
      <c r="AF77" s="44"/>
      <c r="AG77" s="44"/>
      <c r="AH77" s="44"/>
      <c r="AI77" s="44"/>
      <c r="AJ77" s="44"/>
      <c r="AK77" s="44"/>
      <c r="AL77" s="44"/>
      <c r="AM77" s="44"/>
      <c r="AN77" s="45"/>
      <c r="AO77" s="41">
        <v>1103</v>
      </c>
      <c r="AP77" s="41"/>
      <c r="AQ77" s="41"/>
      <c r="AR77" s="41"/>
      <c r="AS77" s="41"/>
      <c r="AT77" s="41"/>
      <c r="AU77" s="41"/>
      <c r="AV77" s="41"/>
      <c r="AW77" s="41">
        <v>0</v>
      </c>
      <c r="AX77" s="41"/>
      <c r="AY77" s="41"/>
      <c r="AZ77" s="41"/>
      <c r="BA77" s="41"/>
      <c r="BB77" s="41"/>
      <c r="BC77" s="41"/>
      <c r="BD77" s="41"/>
      <c r="BE77" s="41">
        <f t="shared" si="0"/>
        <v>1103</v>
      </c>
      <c r="BF77" s="41"/>
      <c r="BG77" s="41"/>
      <c r="BH77" s="41"/>
      <c r="BI77" s="41"/>
      <c r="BJ77" s="41"/>
      <c r="BK77" s="41"/>
      <c r="BL77" s="41"/>
    </row>
    <row r="78" spans="1:79" s="27" customFormat="1" ht="12.75" customHeight="1">
      <c r="A78" s="37">
        <v>0</v>
      </c>
      <c r="B78" s="37"/>
      <c r="C78" s="37"/>
      <c r="D78" s="37"/>
      <c r="E78" s="37"/>
      <c r="F78" s="37"/>
      <c r="G78" s="38" t="s">
        <v>79</v>
      </c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40"/>
      <c r="Z78" s="37" t="s">
        <v>78</v>
      </c>
      <c r="AA78" s="37"/>
      <c r="AB78" s="37"/>
      <c r="AC78" s="37"/>
      <c r="AD78" s="37"/>
      <c r="AE78" s="43" t="s">
        <v>71</v>
      </c>
      <c r="AF78" s="44"/>
      <c r="AG78" s="44"/>
      <c r="AH78" s="44"/>
      <c r="AI78" s="44"/>
      <c r="AJ78" s="44"/>
      <c r="AK78" s="44"/>
      <c r="AL78" s="44"/>
      <c r="AM78" s="44"/>
      <c r="AN78" s="45"/>
      <c r="AO78" s="41">
        <v>630</v>
      </c>
      <c r="AP78" s="41"/>
      <c r="AQ78" s="41"/>
      <c r="AR78" s="41"/>
      <c r="AS78" s="41"/>
      <c r="AT78" s="41"/>
      <c r="AU78" s="41"/>
      <c r="AV78" s="41"/>
      <c r="AW78" s="41">
        <v>0</v>
      </c>
      <c r="AX78" s="41"/>
      <c r="AY78" s="41"/>
      <c r="AZ78" s="41"/>
      <c r="BA78" s="41"/>
      <c r="BB78" s="41"/>
      <c r="BC78" s="41"/>
      <c r="BD78" s="41"/>
      <c r="BE78" s="41">
        <f t="shared" si="0"/>
        <v>630</v>
      </c>
      <c r="BF78" s="41"/>
      <c r="BG78" s="41"/>
      <c r="BH78" s="41"/>
      <c r="BI78" s="41"/>
      <c r="BJ78" s="41"/>
      <c r="BK78" s="41"/>
      <c r="BL78" s="41"/>
    </row>
    <row r="79" spans="1:79" s="27" customFormat="1" ht="12.75" customHeight="1">
      <c r="A79" s="37">
        <v>0</v>
      </c>
      <c r="B79" s="37"/>
      <c r="C79" s="37"/>
      <c r="D79" s="37"/>
      <c r="E79" s="37"/>
      <c r="F79" s="37"/>
      <c r="G79" s="38" t="s">
        <v>80</v>
      </c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40"/>
      <c r="Z79" s="37" t="s">
        <v>81</v>
      </c>
      <c r="AA79" s="37"/>
      <c r="AB79" s="37"/>
      <c r="AC79" s="37"/>
      <c r="AD79" s="37"/>
      <c r="AE79" s="43" t="s">
        <v>137</v>
      </c>
      <c r="AF79" s="44"/>
      <c r="AG79" s="44"/>
      <c r="AH79" s="44"/>
      <c r="AI79" s="44"/>
      <c r="AJ79" s="44"/>
      <c r="AK79" s="44"/>
      <c r="AL79" s="44"/>
      <c r="AM79" s="44"/>
      <c r="AN79" s="45"/>
      <c r="AO79" s="41">
        <v>2546058</v>
      </c>
      <c r="AP79" s="41"/>
      <c r="AQ79" s="41"/>
      <c r="AR79" s="41"/>
      <c r="AS79" s="41"/>
      <c r="AT79" s="41"/>
      <c r="AU79" s="41"/>
      <c r="AV79" s="41"/>
      <c r="AW79" s="41">
        <v>0</v>
      </c>
      <c r="AX79" s="41"/>
      <c r="AY79" s="41"/>
      <c r="AZ79" s="41"/>
      <c r="BA79" s="41"/>
      <c r="BB79" s="41"/>
      <c r="BC79" s="41"/>
      <c r="BD79" s="41"/>
      <c r="BE79" s="41">
        <f t="shared" si="0"/>
        <v>2546058</v>
      </c>
      <c r="BF79" s="41"/>
      <c r="BG79" s="41"/>
      <c r="BH79" s="41"/>
      <c r="BI79" s="41"/>
      <c r="BJ79" s="41"/>
      <c r="BK79" s="41"/>
      <c r="BL79" s="41"/>
    </row>
    <row r="80" spans="1:79" s="27" customFormat="1" ht="29.25" customHeight="1">
      <c r="A80" s="37">
        <v>0</v>
      </c>
      <c r="B80" s="37"/>
      <c r="C80" s="37"/>
      <c r="D80" s="37"/>
      <c r="E80" s="37"/>
      <c r="F80" s="37"/>
      <c r="G80" s="38" t="s">
        <v>127</v>
      </c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40"/>
      <c r="Z80" s="37" t="s">
        <v>81</v>
      </c>
      <c r="AA80" s="37"/>
      <c r="AB80" s="37"/>
      <c r="AC80" s="37"/>
      <c r="AD80" s="37"/>
      <c r="AE80" s="43" t="s">
        <v>82</v>
      </c>
      <c r="AF80" s="44"/>
      <c r="AG80" s="44"/>
      <c r="AH80" s="44"/>
      <c r="AI80" s="44"/>
      <c r="AJ80" s="44"/>
      <c r="AK80" s="44"/>
      <c r="AL80" s="44"/>
      <c r="AM80" s="44"/>
      <c r="AN80" s="45"/>
      <c r="AO80" s="41">
        <v>50000</v>
      </c>
      <c r="AP80" s="41"/>
      <c r="AQ80" s="41"/>
      <c r="AR80" s="41"/>
      <c r="AS80" s="41"/>
      <c r="AT80" s="41"/>
      <c r="AU80" s="41"/>
      <c r="AV80" s="41"/>
      <c r="AW80" s="41">
        <v>0</v>
      </c>
      <c r="AX80" s="41"/>
      <c r="AY80" s="41"/>
      <c r="AZ80" s="41"/>
      <c r="BA80" s="41"/>
      <c r="BB80" s="41"/>
      <c r="BC80" s="41"/>
      <c r="BD80" s="41"/>
      <c r="BE80" s="41">
        <f t="shared" si="0"/>
        <v>50000</v>
      </c>
      <c r="BF80" s="41"/>
      <c r="BG80" s="41"/>
      <c r="BH80" s="41"/>
      <c r="BI80" s="41"/>
      <c r="BJ80" s="41"/>
      <c r="BK80" s="41"/>
      <c r="BL80" s="41"/>
    </row>
    <row r="81" spans="1:64" s="27" customFormat="1" ht="42" customHeight="1">
      <c r="A81" s="37">
        <v>0</v>
      </c>
      <c r="B81" s="37"/>
      <c r="C81" s="37"/>
      <c r="D81" s="37"/>
      <c r="E81" s="37"/>
      <c r="F81" s="37"/>
      <c r="G81" s="38" t="s">
        <v>121</v>
      </c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40"/>
      <c r="Z81" s="37" t="s">
        <v>81</v>
      </c>
      <c r="AA81" s="37"/>
      <c r="AB81" s="37"/>
      <c r="AC81" s="37"/>
      <c r="AD81" s="37"/>
      <c r="AE81" s="53" t="s">
        <v>135</v>
      </c>
      <c r="AF81" s="139"/>
      <c r="AG81" s="139"/>
      <c r="AH81" s="139"/>
      <c r="AI81" s="139"/>
      <c r="AJ81" s="139"/>
      <c r="AK81" s="139"/>
      <c r="AL81" s="139"/>
      <c r="AM81" s="139"/>
      <c r="AN81" s="140"/>
      <c r="AO81" s="41">
        <v>0</v>
      </c>
      <c r="AP81" s="41"/>
      <c r="AQ81" s="41"/>
      <c r="AR81" s="41"/>
      <c r="AS81" s="41"/>
      <c r="AT81" s="41"/>
      <c r="AU81" s="41"/>
      <c r="AV81" s="41"/>
      <c r="AW81" s="41">
        <v>81086</v>
      </c>
      <c r="AX81" s="41"/>
      <c r="AY81" s="41"/>
      <c r="AZ81" s="41"/>
      <c r="BA81" s="41"/>
      <c r="BB81" s="41"/>
      <c r="BC81" s="41"/>
      <c r="BD81" s="41"/>
      <c r="BE81" s="41">
        <f t="shared" si="0"/>
        <v>81086</v>
      </c>
      <c r="BF81" s="41"/>
      <c r="BG81" s="41"/>
      <c r="BH81" s="41"/>
      <c r="BI81" s="41"/>
      <c r="BJ81" s="41"/>
      <c r="BK81" s="41"/>
      <c r="BL81" s="41"/>
    </row>
    <row r="82" spans="1:64" s="27" customFormat="1" ht="53.25" customHeight="1">
      <c r="A82" s="37">
        <v>0</v>
      </c>
      <c r="B82" s="37"/>
      <c r="C82" s="37"/>
      <c r="D82" s="37"/>
      <c r="E82" s="37"/>
      <c r="F82" s="37"/>
      <c r="G82" s="38" t="s">
        <v>122</v>
      </c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40"/>
      <c r="Z82" s="37" t="s">
        <v>81</v>
      </c>
      <c r="AA82" s="37"/>
      <c r="AB82" s="37"/>
      <c r="AC82" s="37"/>
      <c r="AD82" s="37"/>
      <c r="AE82" s="53" t="s">
        <v>135</v>
      </c>
      <c r="AF82" s="139"/>
      <c r="AG82" s="139"/>
      <c r="AH82" s="139"/>
      <c r="AI82" s="139"/>
      <c r="AJ82" s="139"/>
      <c r="AK82" s="139"/>
      <c r="AL82" s="139"/>
      <c r="AM82" s="139"/>
      <c r="AN82" s="140"/>
      <c r="AO82" s="41">
        <v>0</v>
      </c>
      <c r="AP82" s="41"/>
      <c r="AQ82" s="41"/>
      <c r="AR82" s="41"/>
      <c r="AS82" s="41"/>
      <c r="AT82" s="41"/>
      <c r="AU82" s="41"/>
      <c r="AV82" s="41"/>
      <c r="AW82" s="41">
        <v>3528</v>
      </c>
      <c r="AX82" s="41"/>
      <c r="AY82" s="41"/>
      <c r="AZ82" s="41"/>
      <c r="BA82" s="41"/>
      <c r="BB82" s="41"/>
      <c r="BC82" s="41"/>
      <c r="BD82" s="41"/>
      <c r="BE82" s="41">
        <f t="shared" si="0"/>
        <v>3528</v>
      </c>
      <c r="BF82" s="41"/>
      <c r="BG82" s="41"/>
      <c r="BH82" s="41"/>
      <c r="BI82" s="41"/>
      <c r="BJ82" s="41"/>
      <c r="BK82" s="41"/>
      <c r="BL82" s="41"/>
    </row>
    <row r="83" spans="1:64" s="27" customFormat="1" ht="28.5" customHeight="1">
      <c r="A83" s="37">
        <v>0</v>
      </c>
      <c r="B83" s="37"/>
      <c r="C83" s="37"/>
      <c r="D83" s="37"/>
      <c r="E83" s="37"/>
      <c r="F83" s="37"/>
      <c r="G83" s="38" t="s">
        <v>139</v>
      </c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40"/>
      <c r="Z83" s="37" t="s">
        <v>81</v>
      </c>
      <c r="AA83" s="37"/>
      <c r="AB83" s="37"/>
      <c r="AC83" s="37"/>
      <c r="AD83" s="37"/>
      <c r="AE83" s="53" t="s">
        <v>135</v>
      </c>
      <c r="AF83" s="139"/>
      <c r="AG83" s="139"/>
      <c r="AH83" s="139"/>
      <c r="AI83" s="139"/>
      <c r="AJ83" s="139"/>
      <c r="AK83" s="139"/>
      <c r="AL83" s="139"/>
      <c r="AM83" s="139"/>
      <c r="AN83" s="140"/>
      <c r="AO83" s="41">
        <v>0</v>
      </c>
      <c r="AP83" s="41"/>
      <c r="AQ83" s="41"/>
      <c r="AR83" s="41"/>
      <c r="AS83" s="41"/>
      <c r="AT83" s="41"/>
      <c r="AU83" s="41"/>
      <c r="AV83" s="41"/>
      <c r="AW83" s="41">
        <v>2000</v>
      </c>
      <c r="AX83" s="41"/>
      <c r="AY83" s="41"/>
      <c r="AZ83" s="41"/>
      <c r="BA83" s="41"/>
      <c r="BB83" s="41"/>
      <c r="BC83" s="41"/>
      <c r="BD83" s="41"/>
      <c r="BE83" s="41">
        <f t="shared" si="0"/>
        <v>2000</v>
      </c>
      <c r="BF83" s="41"/>
      <c r="BG83" s="41"/>
      <c r="BH83" s="41"/>
      <c r="BI83" s="41"/>
      <c r="BJ83" s="41"/>
      <c r="BK83" s="41"/>
      <c r="BL83" s="41"/>
    </row>
    <row r="84" spans="1:64" s="27" customFormat="1" ht="28.5" customHeight="1">
      <c r="A84" s="37">
        <v>0</v>
      </c>
      <c r="B84" s="37"/>
      <c r="C84" s="37"/>
      <c r="D84" s="37"/>
      <c r="E84" s="37"/>
      <c r="F84" s="37"/>
      <c r="G84" s="38" t="s">
        <v>143</v>
      </c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40"/>
      <c r="Z84" s="37" t="s">
        <v>81</v>
      </c>
      <c r="AA84" s="37"/>
      <c r="AB84" s="37"/>
      <c r="AC84" s="37"/>
      <c r="AD84" s="37"/>
      <c r="AE84" s="53" t="s">
        <v>135</v>
      </c>
      <c r="AF84" s="139"/>
      <c r="AG84" s="139"/>
      <c r="AH84" s="139"/>
      <c r="AI84" s="139"/>
      <c r="AJ84" s="139"/>
      <c r="AK84" s="139"/>
      <c r="AL84" s="139"/>
      <c r="AM84" s="139"/>
      <c r="AN84" s="140"/>
      <c r="AO84" s="41">
        <v>199000</v>
      </c>
      <c r="AP84" s="41"/>
      <c r="AQ84" s="41"/>
      <c r="AR84" s="41"/>
      <c r="AS84" s="41"/>
      <c r="AT84" s="41"/>
      <c r="AU84" s="41"/>
      <c r="AV84" s="41"/>
      <c r="AW84" s="41">
        <v>0</v>
      </c>
      <c r="AX84" s="41"/>
      <c r="AY84" s="41"/>
      <c r="AZ84" s="41"/>
      <c r="BA84" s="41"/>
      <c r="BB84" s="41"/>
      <c r="BC84" s="41"/>
      <c r="BD84" s="41"/>
      <c r="BE84" s="41">
        <f t="shared" ref="BE84" si="1">AO84+AW84</f>
        <v>199000</v>
      </c>
      <c r="BF84" s="41"/>
      <c r="BG84" s="41"/>
      <c r="BH84" s="41"/>
      <c r="BI84" s="41"/>
      <c r="BJ84" s="41"/>
      <c r="BK84" s="41"/>
      <c r="BL84" s="41"/>
    </row>
    <row r="85" spans="1:64" s="28" customFormat="1" ht="12.75" customHeight="1">
      <c r="A85" s="46">
        <v>2</v>
      </c>
      <c r="B85" s="46"/>
      <c r="C85" s="46"/>
      <c r="D85" s="46"/>
      <c r="E85" s="46"/>
      <c r="F85" s="46"/>
      <c r="G85" s="47" t="s">
        <v>83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46"/>
      <c r="AA85" s="46"/>
      <c r="AB85" s="46"/>
      <c r="AC85" s="46"/>
      <c r="AD85" s="46"/>
      <c r="AE85" s="50"/>
      <c r="AF85" s="51"/>
      <c r="AG85" s="51"/>
      <c r="AH85" s="51"/>
      <c r="AI85" s="51"/>
      <c r="AJ85" s="51"/>
      <c r="AK85" s="51"/>
      <c r="AL85" s="51"/>
      <c r="AM85" s="51"/>
      <c r="AN85" s="5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</row>
    <row r="86" spans="1:64" s="27" customFormat="1" ht="12.75" customHeight="1">
      <c r="A86" s="37">
        <v>0</v>
      </c>
      <c r="B86" s="37"/>
      <c r="C86" s="37"/>
      <c r="D86" s="37"/>
      <c r="E86" s="37"/>
      <c r="F86" s="37"/>
      <c r="G86" s="38" t="s">
        <v>84</v>
      </c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40"/>
      <c r="Z86" s="37" t="s">
        <v>68</v>
      </c>
      <c r="AA86" s="37"/>
      <c r="AB86" s="37"/>
      <c r="AC86" s="37"/>
      <c r="AD86" s="37"/>
      <c r="AE86" s="43" t="s">
        <v>134</v>
      </c>
      <c r="AF86" s="44"/>
      <c r="AG86" s="44"/>
      <c r="AH86" s="44"/>
      <c r="AI86" s="44"/>
      <c r="AJ86" s="44"/>
      <c r="AK86" s="44"/>
      <c r="AL86" s="44"/>
      <c r="AM86" s="44"/>
      <c r="AN86" s="45"/>
      <c r="AO86" s="41">
        <v>14</v>
      </c>
      <c r="AP86" s="41"/>
      <c r="AQ86" s="41"/>
      <c r="AR86" s="41"/>
      <c r="AS86" s="41"/>
      <c r="AT86" s="41"/>
      <c r="AU86" s="41"/>
      <c r="AV86" s="41"/>
      <c r="AW86" s="41">
        <v>0</v>
      </c>
      <c r="AX86" s="41"/>
      <c r="AY86" s="41"/>
      <c r="AZ86" s="41"/>
      <c r="BA86" s="41"/>
      <c r="BB86" s="41"/>
      <c r="BC86" s="41"/>
      <c r="BD86" s="41"/>
      <c r="BE86" s="41">
        <f>AO86+AW86</f>
        <v>14</v>
      </c>
      <c r="BF86" s="41"/>
      <c r="BG86" s="41"/>
      <c r="BH86" s="41"/>
      <c r="BI86" s="41"/>
      <c r="BJ86" s="41"/>
      <c r="BK86" s="41"/>
      <c r="BL86" s="41"/>
    </row>
    <row r="87" spans="1:64" s="27" customFormat="1" ht="12.75" customHeight="1">
      <c r="A87" s="37">
        <v>0</v>
      </c>
      <c r="B87" s="37"/>
      <c r="C87" s="37"/>
      <c r="D87" s="37"/>
      <c r="E87" s="37"/>
      <c r="F87" s="37"/>
      <c r="G87" s="38" t="s">
        <v>85</v>
      </c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40"/>
      <c r="Z87" s="37" t="s">
        <v>68</v>
      </c>
      <c r="AA87" s="37"/>
      <c r="AB87" s="37"/>
      <c r="AC87" s="37"/>
      <c r="AD87" s="37"/>
      <c r="AE87" s="43" t="s">
        <v>134</v>
      </c>
      <c r="AF87" s="44"/>
      <c r="AG87" s="44"/>
      <c r="AH87" s="44"/>
      <c r="AI87" s="44"/>
      <c r="AJ87" s="44"/>
      <c r="AK87" s="44"/>
      <c r="AL87" s="44"/>
      <c r="AM87" s="44"/>
      <c r="AN87" s="45"/>
      <c r="AO87" s="41">
        <v>90</v>
      </c>
      <c r="AP87" s="41"/>
      <c r="AQ87" s="41"/>
      <c r="AR87" s="41"/>
      <c r="AS87" s="41"/>
      <c r="AT87" s="41"/>
      <c r="AU87" s="41"/>
      <c r="AV87" s="41"/>
      <c r="AW87" s="41">
        <v>0</v>
      </c>
      <c r="AX87" s="41"/>
      <c r="AY87" s="41"/>
      <c r="AZ87" s="41"/>
      <c r="BA87" s="41"/>
      <c r="BB87" s="41"/>
      <c r="BC87" s="41"/>
      <c r="BD87" s="41"/>
      <c r="BE87" s="41">
        <f t="shared" ref="BE87:BE101" si="2">AO87+AW87</f>
        <v>90</v>
      </c>
      <c r="BF87" s="41"/>
      <c r="BG87" s="41"/>
      <c r="BH87" s="41"/>
      <c r="BI87" s="41"/>
      <c r="BJ87" s="41"/>
      <c r="BK87" s="41"/>
      <c r="BL87" s="41"/>
    </row>
    <row r="88" spans="1:64" s="27" customFormat="1" ht="12.75" customHeight="1">
      <c r="A88" s="37">
        <v>0</v>
      </c>
      <c r="B88" s="37"/>
      <c r="C88" s="37"/>
      <c r="D88" s="37"/>
      <c r="E88" s="37"/>
      <c r="F88" s="37"/>
      <c r="G88" s="38" t="s">
        <v>86</v>
      </c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40"/>
      <c r="Z88" s="37" t="s">
        <v>68</v>
      </c>
      <c r="AA88" s="37"/>
      <c r="AB88" s="37"/>
      <c r="AC88" s="37"/>
      <c r="AD88" s="37"/>
      <c r="AE88" s="43" t="s">
        <v>134</v>
      </c>
      <c r="AF88" s="44"/>
      <c r="AG88" s="44"/>
      <c r="AH88" s="44"/>
      <c r="AI88" s="44"/>
      <c r="AJ88" s="44"/>
      <c r="AK88" s="44"/>
      <c r="AL88" s="44"/>
      <c r="AM88" s="44"/>
      <c r="AN88" s="45"/>
      <c r="AO88" s="41">
        <v>14</v>
      </c>
      <c r="AP88" s="41"/>
      <c r="AQ88" s="41"/>
      <c r="AR88" s="41"/>
      <c r="AS88" s="41"/>
      <c r="AT88" s="41"/>
      <c r="AU88" s="41"/>
      <c r="AV88" s="41"/>
      <c r="AW88" s="41">
        <v>0</v>
      </c>
      <c r="AX88" s="41"/>
      <c r="AY88" s="41"/>
      <c r="AZ88" s="41"/>
      <c r="BA88" s="41"/>
      <c r="BB88" s="41"/>
      <c r="BC88" s="41"/>
      <c r="BD88" s="41"/>
      <c r="BE88" s="41">
        <f t="shared" si="2"/>
        <v>14</v>
      </c>
      <c r="BF88" s="41"/>
      <c r="BG88" s="41"/>
      <c r="BH88" s="41"/>
      <c r="BI88" s="41"/>
      <c r="BJ88" s="41"/>
      <c r="BK88" s="41"/>
      <c r="BL88" s="41"/>
    </row>
    <row r="89" spans="1:64" s="27" customFormat="1" ht="12.75" customHeight="1">
      <c r="A89" s="37">
        <v>0</v>
      </c>
      <c r="B89" s="37"/>
      <c r="C89" s="37"/>
      <c r="D89" s="37"/>
      <c r="E89" s="37"/>
      <c r="F89" s="37"/>
      <c r="G89" s="38" t="s">
        <v>87</v>
      </c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40"/>
      <c r="Z89" s="37" t="s">
        <v>128</v>
      </c>
      <c r="AA89" s="37"/>
      <c r="AB89" s="37"/>
      <c r="AC89" s="37"/>
      <c r="AD89" s="37"/>
      <c r="AE89" s="43" t="s">
        <v>134</v>
      </c>
      <c r="AF89" s="44"/>
      <c r="AG89" s="44"/>
      <c r="AH89" s="44"/>
      <c r="AI89" s="44"/>
      <c r="AJ89" s="44"/>
      <c r="AK89" s="44"/>
      <c r="AL89" s="44"/>
      <c r="AM89" s="44"/>
      <c r="AN89" s="45"/>
      <c r="AO89" s="41">
        <v>28.4</v>
      </c>
      <c r="AP89" s="41"/>
      <c r="AQ89" s="41"/>
      <c r="AR89" s="41"/>
      <c r="AS89" s="41"/>
      <c r="AT89" s="41"/>
      <c r="AU89" s="41"/>
      <c r="AV89" s="41"/>
      <c r="AW89" s="41">
        <v>0</v>
      </c>
      <c r="AX89" s="41"/>
      <c r="AY89" s="41"/>
      <c r="AZ89" s="41"/>
      <c r="BA89" s="41"/>
      <c r="BB89" s="41"/>
      <c r="BC89" s="41"/>
      <c r="BD89" s="41"/>
      <c r="BE89" s="41">
        <f t="shared" si="2"/>
        <v>28.4</v>
      </c>
      <c r="BF89" s="41"/>
      <c r="BG89" s="41"/>
      <c r="BH89" s="41"/>
      <c r="BI89" s="41"/>
      <c r="BJ89" s="41"/>
      <c r="BK89" s="41"/>
      <c r="BL89" s="41"/>
    </row>
    <row r="90" spans="1:64" s="27" customFormat="1" ht="12.75" customHeight="1">
      <c r="A90" s="37">
        <v>0</v>
      </c>
      <c r="B90" s="37"/>
      <c r="C90" s="37"/>
      <c r="D90" s="37"/>
      <c r="E90" s="37"/>
      <c r="F90" s="37"/>
      <c r="G90" s="38" t="s">
        <v>140</v>
      </c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40"/>
      <c r="Z90" s="37" t="s">
        <v>128</v>
      </c>
      <c r="AA90" s="37"/>
      <c r="AB90" s="37"/>
      <c r="AC90" s="37"/>
      <c r="AD90" s="37"/>
      <c r="AE90" s="43" t="s">
        <v>134</v>
      </c>
      <c r="AF90" s="44"/>
      <c r="AG90" s="44"/>
      <c r="AH90" s="44"/>
      <c r="AI90" s="44"/>
      <c r="AJ90" s="44"/>
      <c r="AK90" s="44"/>
      <c r="AL90" s="44"/>
      <c r="AM90" s="44"/>
      <c r="AN90" s="45"/>
      <c r="AO90" s="41">
        <v>2.2000000000000002</v>
      </c>
      <c r="AP90" s="41"/>
      <c r="AQ90" s="41"/>
      <c r="AR90" s="41"/>
      <c r="AS90" s="41"/>
      <c r="AT90" s="41"/>
      <c r="AU90" s="41"/>
      <c r="AV90" s="41"/>
      <c r="AW90" s="41">
        <v>0</v>
      </c>
      <c r="AX90" s="41"/>
      <c r="AY90" s="41"/>
      <c r="AZ90" s="41"/>
      <c r="BA90" s="41"/>
      <c r="BB90" s="41"/>
      <c r="BC90" s="41"/>
      <c r="BD90" s="41"/>
      <c r="BE90" s="41">
        <f t="shared" si="2"/>
        <v>2.2000000000000002</v>
      </c>
      <c r="BF90" s="41"/>
      <c r="BG90" s="41"/>
      <c r="BH90" s="41"/>
      <c r="BI90" s="41"/>
      <c r="BJ90" s="41"/>
      <c r="BK90" s="41"/>
      <c r="BL90" s="41"/>
    </row>
    <row r="91" spans="1:64" s="27" customFormat="1" ht="12.75" customHeight="1">
      <c r="A91" s="37">
        <v>0</v>
      </c>
      <c r="B91" s="37"/>
      <c r="C91" s="37"/>
      <c r="D91" s="37"/>
      <c r="E91" s="37"/>
      <c r="F91" s="37"/>
      <c r="G91" s="38" t="s">
        <v>88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40"/>
      <c r="Z91" s="37" t="s">
        <v>89</v>
      </c>
      <c r="AA91" s="37"/>
      <c r="AB91" s="37"/>
      <c r="AC91" s="37"/>
      <c r="AD91" s="37"/>
      <c r="AE91" s="43" t="s">
        <v>134</v>
      </c>
      <c r="AF91" s="44"/>
      <c r="AG91" s="44"/>
      <c r="AH91" s="44"/>
      <c r="AI91" s="44"/>
      <c r="AJ91" s="44"/>
      <c r="AK91" s="44"/>
      <c r="AL91" s="44"/>
      <c r="AM91" s="44"/>
      <c r="AN91" s="45"/>
      <c r="AO91" s="41">
        <v>0</v>
      </c>
      <c r="AP91" s="41"/>
      <c r="AQ91" s="41"/>
      <c r="AR91" s="41"/>
      <c r="AS91" s="41"/>
      <c r="AT91" s="41"/>
      <c r="AU91" s="41"/>
      <c r="AV91" s="41"/>
      <c r="AW91" s="41">
        <v>800</v>
      </c>
      <c r="AX91" s="41"/>
      <c r="AY91" s="41"/>
      <c r="AZ91" s="41"/>
      <c r="BA91" s="41"/>
      <c r="BB91" s="41"/>
      <c r="BC91" s="41"/>
      <c r="BD91" s="41"/>
      <c r="BE91" s="41">
        <f t="shared" si="2"/>
        <v>800</v>
      </c>
      <c r="BF91" s="41"/>
      <c r="BG91" s="41"/>
      <c r="BH91" s="41"/>
      <c r="BI91" s="41"/>
      <c r="BJ91" s="41"/>
      <c r="BK91" s="41"/>
      <c r="BL91" s="41"/>
    </row>
    <row r="92" spans="1:64" s="27" customFormat="1" ht="12.75" customHeight="1">
      <c r="A92" s="37">
        <v>0</v>
      </c>
      <c r="B92" s="37"/>
      <c r="C92" s="37"/>
      <c r="D92" s="37"/>
      <c r="E92" s="37"/>
      <c r="F92" s="37"/>
      <c r="G92" s="38" t="s">
        <v>90</v>
      </c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40"/>
      <c r="Z92" s="37" t="s">
        <v>89</v>
      </c>
      <c r="AA92" s="37"/>
      <c r="AB92" s="37"/>
      <c r="AC92" s="37"/>
      <c r="AD92" s="37"/>
      <c r="AE92" s="43" t="s">
        <v>134</v>
      </c>
      <c r="AF92" s="44"/>
      <c r="AG92" s="44"/>
      <c r="AH92" s="44"/>
      <c r="AI92" s="44"/>
      <c r="AJ92" s="44"/>
      <c r="AK92" s="44"/>
      <c r="AL92" s="44"/>
      <c r="AM92" s="44"/>
      <c r="AN92" s="45"/>
      <c r="AO92" s="41">
        <v>0</v>
      </c>
      <c r="AP92" s="41"/>
      <c r="AQ92" s="41"/>
      <c r="AR92" s="41"/>
      <c r="AS92" s="41"/>
      <c r="AT92" s="41"/>
      <c r="AU92" s="41"/>
      <c r="AV92" s="41"/>
      <c r="AW92" s="41">
        <v>800</v>
      </c>
      <c r="AX92" s="41"/>
      <c r="AY92" s="41"/>
      <c r="AZ92" s="41"/>
      <c r="BA92" s="41"/>
      <c r="BB92" s="41"/>
      <c r="BC92" s="41"/>
      <c r="BD92" s="41"/>
      <c r="BE92" s="41">
        <f t="shared" si="2"/>
        <v>800</v>
      </c>
      <c r="BF92" s="41"/>
      <c r="BG92" s="41"/>
      <c r="BH92" s="41"/>
      <c r="BI92" s="41"/>
      <c r="BJ92" s="41"/>
      <c r="BK92" s="41"/>
      <c r="BL92" s="41"/>
    </row>
    <row r="93" spans="1:64" s="27" customFormat="1" ht="12.75" customHeight="1">
      <c r="A93" s="37"/>
      <c r="B93" s="37"/>
      <c r="C93" s="37"/>
      <c r="D93" s="37"/>
      <c r="E93" s="37"/>
      <c r="F93" s="37"/>
      <c r="G93" s="38" t="s">
        <v>91</v>
      </c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40"/>
      <c r="Z93" s="37" t="s">
        <v>89</v>
      </c>
      <c r="AA93" s="37"/>
      <c r="AB93" s="37"/>
      <c r="AC93" s="37"/>
      <c r="AD93" s="37"/>
      <c r="AE93" s="43" t="s">
        <v>134</v>
      </c>
      <c r="AF93" s="44"/>
      <c r="AG93" s="44"/>
      <c r="AH93" s="44"/>
      <c r="AI93" s="44"/>
      <c r="AJ93" s="44"/>
      <c r="AK93" s="44"/>
      <c r="AL93" s="44"/>
      <c r="AM93" s="44"/>
      <c r="AN93" s="45"/>
      <c r="AO93" s="41">
        <v>8300</v>
      </c>
      <c r="AP93" s="41"/>
      <c r="AQ93" s="41"/>
      <c r="AR93" s="41"/>
      <c r="AS93" s="41"/>
      <c r="AT93" s="41"/>
      <c r="AU93" s="41"/>
      <c r="AV93" s="41"/>
      <c r="AW93" s="41">
        <v>1754</v>
      </c>
      <c r="AX93" s="41"/>
      <c r="AY93" s="41"/>
      <c r="AZ93" s="41"/>
      <c r="BA93" s="41"/>
      <c r="BB93" s="41"/>
      <c r="BC93" s="41"/>
      <c r="BD93" s="41"/>
      <c r="BE93" s="41">
        <f t="shared" si="2"/>
        <v>10054</v>
      </c>
      <c r="BF93" s="41"/>
      <c r="BG93" s="41"/>
      <c r="BH93" s="41"/>
      <c r="BI93" s="41"/>
      <c r="BJ93" s="41"/>
      <c r="BK93" s="41"/>
      <c r="BL93" s="41"/>
    </row>
    <row r="94" spans="1:64" s="27" customFormat="1" ht="12.75" customHeight="1">
      <c r="A94" s="37"/>
      <c r="B94" s="37"/>
      <c r="C94" s="37"/>
      <c r="D94" s="37"/>
      <c r="E94" s="37"/>
      <c r="F94" s="37"/>
      <c r="G94" s="38" t="s">
        <v>90</v>
      </c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40"/>
      <c r="Z94" s="37" t="s">
        <v>89</v>
      </c>
      <c r="AA94" s="37"/>
      <c r="AB94" s="37"/>
      <c r="AC94" s="37"/>
      <c r="AD94" s="37"/>
      <c r="AE94" s="43" t="s">
        <v>82</v>
      </c>
      <c r="AF94" s="44"/>
      <c r="AG94" s="44"/>
      <c r="AH94" s="44"/>
      <c r="AI94" s="44"/>
      <c r="AJ94" s="44"/>
      <c r="AK94" s="44"/>
      <c r="AL94" s="44"/>
      <c r="AM94" s="44"/>
      <c r="AN94" s="45"/>
      <c r="AO94" s="41">
        <v>0</v>
      </c>
      <c r="AP94" s="41"/>
      <c r="AQ94" s="41"/>
      <c r="AR94" s="41"/>
      <c r="AS94" s="41"/>
      <c r="AT94" s="41"/>
      <c r="AU94" s="41"/>
      <c r="AV94" s="41"/>
      <c r="AW94" s="41">
        <v>1754</v>
      </c>
      <c r="AX94" s="41"/>
      <c r="AY94" s="41"/>
      <c r="AZ94" s="41"/>
      <c r="BA94" s="41"/>
      <c r="BB94" s="41"/>
      <c r="BC94" s="41"/>
      <c r="BD94" s="41"/>
      <c r="BE94" s="41">
        <f t="shared" si="2"/>
        <v>1754</v>
      </c>
      <c r="BF94" s="41"/>
      <c r="BG94" s="41"/>
      <c r="BH94" s="41"/>
      <c r="BI94" s="41"/>
      <c r="BJ94" s="41"/>
      <c r="BK94" s="41"/>
      <c r="BL94" s="41"/>
    </row>
    <row r="95" spans="1:64" s="27" customFormat="1" ht="12.75" customHeight="1">
      <c r="A95" s="37"/>
      <c r="B95" s="37"/>
      <c r="C95" s="37"/>
      <c r="D95" s="37"/>
      <c r="E95" s="37"/>
      <c r="F95" s="37"/>
      <c r="G95" s="38" t="s">
        <v>123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40"/>
      <c r="Z95" s="37" t="s">
        <v>89</v>
      </c>
      <c r="AA95" s="37"/>
      <c r="AB95" s="37"/>
      <c r="AC95" s="37"/>
      <c r="AD95" s="37"/>
      <c r="AE95" s="43" t="s">
        <v>82</v>
      </c>
      <c r="AF95" s="44"/>
      <c r="AG95" s="44"/>
      <c r="AH95" s="44"/>
      <c r="AI95" s="44"/>
      <c r="AJ95" s="44"/>
      <c r="AK95" s="44"/>
      <c r="AL95" s="44"/>
      <c r="AM95" s="44"/>
      <c r="AN95" s="45"/>
      <c r="AO95" s="41">
        <v>8300</v>
      </c>
      <c r="AP95" s="41"/>
      <c r="AQ95" s="41"/>
      <c r="AR95" s="41"/>
      <c r="AS95" s="41"/>
      <c r="AT95" s="41"/>
      <c r="AU95" s="41"/>
      <c r="AV95" s="41"/>
      <c r="AW95" s="41">
        <v>0</v>
      </c>
      <c r="AX95" s="41"/>
      <c r="AY95" s="41"/>
      <c r="AZ95" s="41"/>
      <c r="BA95" s="41"/>
      <c r="BB95" s="41"/>
      <c r="BC95" s="41"/>
      <c r="BD95" s="41"/>
      <c r="BE95" s="41">
        <f t="shared" si="2"/>
        <v>8300</v>
      </c>
      <c r="BF95" s="41"/>
      <c r="BG95" s="41"/>
      <c r="BH95" s="41"/>
      <c r="BI95" s="41"/>
      <c r="BJ95" s="41"/>
      <c r="BK95" s="41"/>
      <c r="BL95" s="41"/>
    </row>
    <row r="96" spans="1:64" s="27" customFormat="1" ht="12.75" customHeight="1">
      <c r="A96" s="37">
        <v>0</v>
      </c>
      <c r="B96" s="37"/>
      <c r="C96" s="37"/>
      <c r="D96" s="37"/>
      <c r="E96" s="37"/>
      <c r="F96" s="37"/>
      <c r="G96" s="38" t="s">
        <v>92</v>
      </c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40"/>
      <c r="Z96" s="37" t="s">
        <v>81</v>
      </c>
      <c r="AA96" s="37"/>
      <c r="AB96" s="37"/>
      <c r="AC96" s="37"/>
      <c r="AD96" s="37"/>
      <c r="AE96" s="43" t="s">
        <v>82</v>
      </c>
      <c r="AF96" s="44"/>
      <c r="AG96" s="44"/>
      <c r="AH96" s="44"/>
      <c r="AI96" s="44"/>
      <c r="AJ96" s="44"/>
      <c r="AK96" s="44"/>
      <c r="AL96" s="44"/>
      <c r="AM96" s="44"/>
      <c r="AN96" s="45"/>
      <c r="AO96" s="41">
        <v>0</v>
      </c>
      <c r="AP96" s="41"/>
      <c r="AQ96" s="41"/>
      <c r="AR96" s="41"/>
      <c r="AS96" s="41"/>
      <c r="AT96" s="41"/>
      <c r="AU96" s="41"/>
      <c r="AV96" s="41"/>
      <c r="AW96" s="41">
        <f>AW69</f>
        <v>86614</v>
      </c>
      <c r="AX96" s="41"/>
      <c r="AY96" s="41"/>
      <c r="AZ96" s="41"/>
      <c r="BA96" s="41"/>
      <c r="BB96" s="41"/>
      <c r="BC96" s="41"/>
      <c r="BD96" s="41"/>
      <c r="BE96" s="41">
        <f t="shared" si="2"/>
        <v>86614</v>
      </c>
      <c r="BF96" s="41"/>
      <c r="BG96" s="41"/>
      <c r="BH96" s="41"/>
      <c r="BI96" s="41"/>
      <c r="BJ96" s="41"/>
      <c r="BK96" s="41"/>
      <c r="BL96" s="41"/>
    </row>
    <row r="97" spans="1:64" s="27" customFormat="1" ht="12.75" customHeight="1">
      <c r="A97" s="37">
        <v>0</v>
      </c>
      <c r="B97" s="37"/>
      <c r="C97" s="37"/>
      <c r="D97" s="37"/>
      <c r="E97" s="37"/>
      <c r="F97" s="37"/>
      <c r="G97" s="38" t="s">
        <v>93</v>
      </c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40"/>
      <c r="Z97" s="37" t="s">
        <v>81</v>
      </c>
      <c r="AA97" s="37"/>
      <c r="AB97" s="37"/>
      <c r="AC97" s="37"/>
      <c r="AD97" s="37"/>
      <c r="AE97" s="43" t="s">
        <v>82</v>
      </c>
      <c r="AF97" s="44"/>
      <c r="AG97" s="44"/>
      <c r="AH97" s="44"/>
      <c r="AI97" s="44"/>
      <c r="AJ97" s="44"/>
      <c r="AK97" s="44"/>
      <c r="AL97" s="44"/>
      <c r="AM97" s="44"/>
      <c r="AN97" s="45"/>
      <c r="AO97" s="41">
        <v>0</v>
      </c>
      <c r="AP97" s="41"/>
      <c r="AQ97" s="41"/>
      <c r="AR97" s="41"/>
      <c r="AS97" s="41"/>
      <c r="AT97" s="41"/>
      <c r="AU97" s="41"/>
      <c r="AV97" s="41"/>
      <c r="AW97" s="41">
        <v>86614</v>
      </c>
      <c r="AX97" s="41"/>
      <c r="AY97" s="41"/>
      <c r="AZ97" s="41"/>
      <c r="BA97" s="41"/>
      <c r="BB97" s="41"/>
      <c r="BC97" s="41"/>
      <c r="BD97" s="41"/>
      <c r="BE97" s="41">
        <f t="shared" si="2"/>
        <v>86614</v>
      </c>
      <c r="BF97" s="41"/>
      <c r="BG97" s="41"/>
      <c r="BH97" s="41"/>
      <c r="BI97" s="41"/>
      <c r="BJ97" s="41"/>
      <c r="BK97" s="41"/>
      <c r="BL97" s="41"/>
    </row>
    <row r="98" spans="1:64" s="27" customFormat="1" ht="12.75" customHeight="1">
      <c r="A98" s="37">
        <v>0</v>
      </c>
      <c r="B98" s="37"/>
      <c r="C98" s="37"/>
      <c r="D98" s="37"/>
      <c r="E98" s="37"/>
      <c r="F98" s="37"/>
      <c r="G98" s="38" t="s">
        <v>94</v>
      </c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40"/>
      <c r="Z98" s="37" t="s">
        <v>95</v>
      </c>
      <c r="AA98" s="37"/>
      <c r="AB98" s="37"/>
      <c r="AC98" s="37"/>
      <c r="AD98" s="37"/>
      <c r="AE98" s="43" t="s">
        <v>82</v>
      </c>
      <c r="AF98" s="44"/>
      <c r="AG98" s="44"/>
      <c r="AH98" s="44"/>
      <c r="AI98" s="44"/>
      <c r="AJ98" s="44"/>
      <c r="AK98" s="44"/>
      <c r="AL98" s="44"/>
      <c r="AM98" s="44"/>
      <c r="AN98" s="45"/>
      <c r="AO98" s="41">
        <v>0</v>
      </c>
      <c r="AP98" s="41"/>
      <c r="AQ98" s="41"/>
      <c r="AR98" s="41"/>
      <c r="AS98" s="41"/>
      <c r="AT98" s="41"/>
      <c r="AU98" s="41"/>
      <c r="AV98" s="41"/>
      <c r="AW98" s="141">
        <f>AW96/AW106</f>
        <v>4330.7</v>
      </c>
      <c r="AX98" s="141"/>
      <c r="AY98" s="141"/>
      <c r="AZ98" s="141"/>
      <c r="BA98" s="141"/>
      <c r="BB98" s="141"/>
      <c r="BC98" s="141"/>
      <c r="BD98" s="141"/>
      <c r="BE98" s="141">
        <f t="shared" si="2"/>
        <v>4330.7</v>
      </c>
      <c r="BF98" s="141"/>
      <c r="BG98" s="141"/>
      <c r="BH98" s="141"/>
      <c r="BI98" s="141"/>
      <c r="BJ98" s="141"/>
      <c r="BK98" s="141"/>
      <c r="BL98" s="141"/>
    </row>
    <row r="99" spans="1:64" s="27" customFormat="1" ht="12.75" customHeight="1">
      <c r="A99" s="37">
        <v>0</v>
      </c>
      <c r="B99" s="37"/>
      <c r="C99" s="37"/>
      <c r="D99" s="37"/>
      <c r="E99" s="37"/>
      <c r="F99" s="37"/>
      <c r="G99" s="38" t="s">
        <v>96</v>
      </c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40"/>
      <c r="Z99" s="37" t="s">
        <v>81</v>
      </c>
      <c r="AA99" s="37"/>
      <c r="AB99" s="37"/>
      <c r="AC99" s="37"/>
      <c r="AD99" s="37"/>
      <c r="AE99" s="43" t="s">
        <v>82</v>
      </c>
      <c r="AF99" s="44"/>
      <c r="AG99" s="44"/>
      <c r="AH99" s="44"/>
      <c r="AI99" s="44"/>
      <c r="AJ99" s="44"/>
      <c r="AK99" s="44"/>
      <c r="AL99" s="44"/>
      <c r="AM99" s="44"/>
      <c r="AN99" s="45"/>
      <c r="AO99" s="41">
        <v>0</v>
      </c>
      <c r="AP99" s="41"/>
      <c r="AQ99" s="41"/>
      <c r="AR99" s="41"/>
      <c r="AS99" s="41"/>
      <c r="AT99" s="41"/>
      <c r="AU99" s="41"/>
      <c r="AV99" s="41"/>
      <c r="AW99" s="41">
        <v>9000</v>
      </c>
      <c r="AX99" s="41"/>
      <c r="AY99" s="41"/>
      <c r="AZ99" s="41"/>
      <c r="BA99" s="41"/>
      <c r="BB99" s="41"/>
      <c r="BC99" s="41"/>
      <c r="BD99" s="41"/>
      <c r="BE99" s="41">
        <f t="shared" si="2"/>
        <v>9000</v>
      </c>
      <c r="BF99" s="41"/>
      <c r="BG99" s="41"/>
      <c r="BH99" s="41"/>
      <c r="BI99" s="41"/>
      <c r="BJ99" s="41"/>
      <c r="BK99" s="41"/>
      <c r="BL99" s="41"/>
    </row>
    <row r="100" spans="1:64" s="27" customFormat="1" ht="12.75" customHeight="1">
      <c r="A100" s="37">
        <v>0</v>
      </c>
      <c r="B100" s="37"/>
      <c r="C100" s="37"/>
      <c r="D100" s="37"/>
      <c r="E100" s="37"/>
      <c r="F100" s="37"/>
      <c r="G100" s="38" t="s">
        <v>90</v>
      </c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40"/>
      <c r="Z100" s="37" t="s">
        <v>89</v>
      </c>
      <c r="AA100" s="37"/>
      <c r="AB100" s="37"/>
      <c r="AC100" s="37"/>
      <c r="AD100" s="37"/>
      <c r="AE100" s="43" t="s">
        <v>82</v>
      </c>
      <c r="AF100" s="44"/>
      <c r="AG100" s="44"/>
      <c r="AH100" s="44"/>
      <c r="AI100" s="44"/>
      <c r="AJ100" s="44"/>
      <c r="AK100" s="44"/>
      <c r="AL100" s="44"/>
      <c r="AM100" s="44"/>
      <c r="AN100" s="45"/>
      <c r="AO100" s="41">
        <v>0</v>
      </c>
      <c r="AP100" s="41"/>
      <c r="AQ100" s="41"/>
      <c r="AR100" s="41"/>
      <c r="AS100" s="41"/>
      <c r="AT100" s="41"/>
      <c r="AU100" s="41"/>
      <c r="AV100" s="41"/>
      <c r="AW100" s="41">
        <v>9000</v>
      </c>
      <c r="AX100" s="41"/>
      <c r="AY100" s="41"/>
      <c r="AZ100" s="41"/>
      <c r="BA100" s="41"/>
      <c r="BB100" s="41"/>
      <c r="BC100" s="41"/>
      <c r="BD100" s="41"/>
      <c r="BE100" s="41">
        <f t="shared" si="2"/>
        <v>9000</v>
      </c>
      <c r="BF100" s="41"/>
      <c r="BG100" s="41"/>
      <c r="BH100" s="41"/>
      <c r="BI100" s="41"/>
      <c r="BJ100" s="41"/>
      <c r="BK100" s="41"/>
      <c r="BL100" s="41"/>
    </row>
    <row r="101" spans="1:64" s="27" customFormat="1" ht="30" customHeight="1">
      <c r="A101" s="37"/>
      <c r="B101" s="37"/>
      <c r="C101" s="37"/>
      <c r="D101" s="37"/>
      <c r="E101" s="37"/>
      <c r="F101" s="37"/>
      <c r="G101" s="38" t="s">
        <v>129</v>
      </c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40"/>
      <c r="Z101" s="37" t="s">
        <v>124</v>
      </c>
      <c r="AA101" s="37"/>
      <c r="AB101" s="37"/>
      <c r="AC101" s="37"/>
      <c r="AD101" s="37"/>
      <c r="AE101" s="53" t="s">
        <v>134</v>
      </c>
      <c r="AF101" s="139"/>
      <c r="AG101" s="139"/>
      <c r="AH101" s="139"/>
      <c r="AI101" s="139"/>
      <c r="AJ101" s="139"/>
      <c r="AK101" s="139"/>
      <c r="AL101" s="139"/>
      <c r="AM101" s="139"/>
      <c r="AN101" s="140"/>
      <c r="AO101" s="41">
        <v>0</v>
      </c>
      <c r="AP101" s="41"/>
      <c r="AQ101" s="41"/>
      <c r="AR101" s="41"/>
      <c r="AS101" s="41"/>
      <c r="AT101" s="41"/>
      <c r="AU101" s="41"/>
      <c r="AV101" s="41"/>
      <c r="AW101" s="41">
        <v>95</v>
      </c>
      <c r="AX101" s="41"/>
      <c r="AY101" s="41"/>
      <c r="AZ101" s="41"/>
      <c r="BA101" s="41"/>
      <c r="BB101" s="41"/>
      <c r="BC101" s="41"/>
      <c r="BD101" s="41"/>
      <c r="BE101" s="41">
        <f t="shared" si="2"/>
        <v>95</v>
      </c>
      <c r="BF101" s="41"/>
      <c r="BG101" s="41"/>
      <c r="BH101" s="41"/>
      <c r="BI101" s="41"/>
      <c r="BJ101" s="41"/>
      <c r="BK101" s="41"/>
      <c r="BL101" s="41"/>
    </row>
    <row r="102" spans="1:64" s="27" customFormat="1" ht="30" customHeight="1">
      <c r="A102" s="37"/>
      <c r="B102" s="37"/>
      <c r="C102" s="37"/>
      <c r="D102" s="37"/>
      <c r="E102" s="37"/>
      <c r="F102" s="37"/>
      <c r="G102" s="38" t="s">
        <v>130</v>
      </c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40"/>
      <c r="Z102" s="37" t="s">
        <v>124</v>
      </c>
      <c r="AA102" s="37"/>
      <c r="AB102" s="37"/>
      <c r="AC102" s="37"/>
      <c r="AD102" s="37"/>
      <c r="AE102" s="53" t="s">
        <v>148</v>
      </c>
      <c r="AF102" s="139"/>
      <c r="AG102" s="139"/>
      <c r="AH102" s="139"/>
      <c r="AI102" s="139"/>
      <c r="AJ102" s="139"/>
      <c r="AK102" s="139"/>
      <c r="AL102" s="139"/>
      <c r="AM102" s="139"/>
      <c r="AN102" s="140"/>
      <c r="AO102" s="41">
        <v>0</v>
      </c>
      <c r="AP102" s="41"/>
      <c r="AQ102" s="41"/>
      <c r="AR102" s="41"/>
      <c r="AS102" s="41"/>
      <c r="AT102" s="41"/>
      <c r="AU102" s="41"/>
      <c r="AV102" s="41"/>
      <c r="AW102" s="41">
        <v>1</v>
      </c>
      <c r="AX102" s="41"/>
      <c r="AY102" s="41"/>
      <c r="AZ102" s="41"/>
      <c r="BA102" s="41"/>
      <c r="BB102" s="41"/>
      <c r="BC102" s="41"/>
      <c r="BD102" s="41"/>
      <c r="BE102" s="41">
        <f t="shared" ref="BE102" si="3">AO102+AW102</f>
        <v>1</v>
      </c>
      <c r="BF102" s="41"/>
      <c r="BG102" s="41"/>
      <c r="BH102" s="41"/>
      <c r="BI102" s="41"/>
      <c r="BJ102" s="41"/>
      <c r="BK102" s="41"/>
      <c r="BL102" s="41"/>
    </row>
    <row r="103" spans="1:64" s="28" customFormat="1" ht="27.75" customHeight="1">
      <c r="A103" s="46"/>
      <c r="B103" s="46"/>
      <c r="C103" s="46"/>
      <c r="D103" s="46"/>
      <c r="E103" s="46"/>
      <c r="F103" s="46"/>
      <c r="G103" s="38" t="s">
        <v>144</v>
      </c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4"/>
      <c r="Z103" s="37" t="s">
        <v>68</v>
      </c>
      <c r="AA103" s="37"/>
      <c r="AB103" s="37"/>
      <c r="AC103" s="37"/>
      <c r="AD103" s="37"/>
      <c r="AE103" s="53" t="s">
        <v>134</v>
      </c>
      <c r="AF103" s="54"/>
      <c r="AG103" s="54"/>
      <c r="AH103" s="54"/>
      <c r="AI103" s="54"/>
      <c r="AJ103" s="54"/>
      <c r="AK103" s="54"/>
      <c r="AL103" s="54"/>
      <c r="AM103" s="54"/>
      <c r="AN103" s="55"/>
      <c r="AO103" s="41">
        <v>1</v>
      </c>
      <c r="AP103" s="41"/>
      <c r="AQ103" s="41"/>
      <c r="AR103" s="41"/>
      <c r="AS103" s="41"/>
      <c r="AT103" s="41"/>
      <c r="AU103" s="41"/>
      <c r="AV103" s="41"/>
      <c r="AW103" s="41">
        <v>0</v>
      </c>
      <c r="AX103" s="41"/>
      <c r="AY103" s="41"/>
      <c r="AZ103" s="41"/>
      <c r="BA103" s="41"/>
      <c r="BB103" s="41"/>
      <c r="BC103" s="41"/>
      <c r="BD103" s="41"/>
      <c r="BE103" s="41">
        <f t="shared" ref="BE103" si="4">AO103+AW103</f>
        <v>1</v>
      </c>
      <c r="BF103" s="41"/>
      <c r="BG103" s="41"/>
      <c r="BH103" s="41"/>
      <c r="BI103" s="41"/>
      <c r="BJ103" s="41"/>
      <c r="BK103" s="41"/>
      <c r="BL103" s="41"/>
    </row>
    <row r="104" spans="1:64" s="28" customFormat="1" ht="12.75" customHeight="1">
      <c r="A104" s="46">
        <v>3</v>
      </c>
      <c r="B104" s="46"/>
      <c r="C104" s="46"/>
      <c r="D104" s="46"/>
      <c r="E104" s="46"/>
      <c r="F104" s="46"/>
      <c r="G104" s="47" t="s">
        <v>97</v>
      </c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9"/>
      <c r="Z104" s="37"/>
      <c r="AA104" s="37"/>
      <c r="AB104" s="37"/>
      <c r="AC104" s="37"/>
      <c r="AD104" s="37"/>
      <c r="AE104" s="53"/>
      <c r="AF104" s="54"/>
      <c r="AG104" s="54"/>
      <c r="AH104" s="54"/>
      <c r="AI104" s="54"/>
      <c r="AJ104" s="54"/>
      <c r="AK104" s="54"/>
      <c r="AL104" s="54"/>
      <c r="AM104" s="54"/>
      <c r="AN104" s="55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</row>
    <row r="105" spans="1:64" s="27" customFormat="1" ht="12.75" customHeight="1">
      <c r="A105" s="37">
        <v>0</v>
      </c>
      <c r="B105" s="37"/>
      <c r="C105" s="37"/>
      <c r="D105" s="37"/>
      <c r="E105" s="37"/>
      <c r="F105" s="37"/>
      <c r="G105" s="38" t="s">
        <v>98</v>
      </c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40"/>
      <c r="Z105" s="37" t="s">
        <v>68</v>
      </c>
      <c r="AA105" s="37"/>
      <c r="AB105" s="37"/>
      <c r="AC105" s="37"/>
      <c r="AD105" s="37"/>
      <c r="AE105" s="43" t="s">
        <v>99</v>
      </c>
      <c r="AF105" s="44"/>
      <c r="AG105" s="44"/>
      <c r="AH105" s="44"/>
      <c r="AI105" s="44"/>
      <c r="AJ105" s="44"/>
      <c r="AK105" s="44"/>
      <c r="AL105" s="44"/>
      <c r="AM105" s="44"/>
      <c r="AN105" s="45"/>
      <c r="AO105" s="41">
        <f>AO87/AO75</f>
        <v>10</v>
      </c>
      <c r="AP105" s="41"/>
      <c r="AQ105" s="41"/>
      <c r="AR105" s="41"/>
      <c r="AS105" s="41"/>
      <c r="AT105" s="41"/>
      <c r="AU105" s="41"/>
      <c r="AV105" s="41"/>
      <c r="AW105" s="41">
        <v>0</v>
      </c>
      <c r="AX105" s="41"/>
      <c r="AY105" s="41"/>
      <c r="AZ105" s="41"/>
      <c r="BA105" s="41"/>
      <c r="BB105" s="41"/>
      <c r="BC105" s="41"/>
      <c r="BD105" s="41"/>
      <c r="BE105" s="41">
        <f>AO105+AW105</f>
        <v>10</v>
      </c>
      <c r="BF105" s="41"/>
      <c r="BG105" s="41"/>
      <c r="BH105" s="41"/>
      <c r="BI105" s="41"/>
      <c r="BJ105" s="41"/>
      <c r="BK105" s="41"/>
      <c r="BL105" s="41"/>
    </row>
    <row r="106" spans="1:64" s="27" customFormat="1" ht="12.75" customHeight="1">
      <c r="A106" s="37">
        <v>0</v>
      </c>
      <c r="B106" s="37"/>
      <c r="C106" s="37"/>
      <c r="D106" s="37"/>
      <c r="E106" s="37"/>
      <c r="F106" s="37"/>
      <c r="G106" s="38" t="s">
        <v>100</v>
      </c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40"/>
      <c r="Z106" s="37" t="s">
        <v>81</v>
      </c>
      <c r="AA106" s="37"/>
      <c r="AB106" s="37"/>
      <c r="AC106" s="37"/>
      <c r="AD106" s="37"/>
      <c r="AE106" s="43" t="s">
        <v>99</v>
      </c>
      <c r="AF106" s="44"/>
      <c r="AG106" s="44"/>
      <c r="AH106" s="44"/>
      <c r="AI106" s="44"/>
      <c r="AJ106" s="44"/>
      <c r="AK106" s="44"/>
      <c r="AL106" s="44"/>
      <c r="AM106" s="44"/>
      <c r="AN106" s="45"/>
      <c r="AO106" s="41">
        <v>0</v>
      </c>
      <c r="AP106" s="41"/>
      <c r="AQ106" s="41"/>
      <c r="AR106" s="41"/>
      <c r="AS106" s="41"/>
      <c r="AT106" s="41"/>
      <c r="AU106" s="41"/>
      <c r="AV106" s="41"/>
      <c r="AW106" s="41">
        <v>20</v>
      </c>
      <c r="AX106" s="41"/>
      <c r="AY106" s="41"/>
      <c r="AZ106" s="41"/>
      <c r="BA106" s="41"/>
      <c r="BB106" s="41"/>
      <c r="BC106" s="41"/>
      <c r="BD106" s="41"/>
      <c r="BE106" s="41">
        <f t="shared" ref="BE106:BE110" si="5">AO106+AW106</f>
        <v>20</v>
      </c>
      <c r="BF106" s="41"/>
      <c r="BG106" s="41"/>
      <c r="BH106" s="41"/>
      <c r="BI106" s="41"/>
      <c r="BJ106" s="41"/>
      <c r="BK106" s="41"/>
      <c r="BL106" s="41"/>
    </row>
    <row r="107" spans="1:64" s="27" customFormat="1" ht="12.75" customHeight="1">
      <c r="A107" s="37">
        <v>0</v>
      </c>
      <c r="B107" s="37"/>
      <c r="C107" s="37"/>
      <c r="D107" s="37"/>
      <c r="E107" s="37"/>
      <c r="F107" s="37"/>
      <c r="G107" s="38" t="s">
        <v>101</v>
      </c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40"/>
      <c r="Z107" s="37" t="s">
        <v>81</v>
      </c>
      <c r="AA107" s="37"/>
      <c r="AB107" s="37"/>
      <c r="AC107" s="37"/>
      <c r="AD107" s="37"/>
      <c r="AE107" s="43" t="s">
        <v>99</v>
      </c>
      <c r="AF107" s="44"/>
      <c r="AG107" s="44"/>
      <c r="AH107" s="44"/>
      <c r="AI107" s="44"/>
      <c r="AJ107" s="44"/>
      <c r="AK107" s="44"/>
      <c r="AL107" s="44"/>
      <c r="AM107" s="44"/>
      <c r="AN107" s="45"/>
      <c r="AO107" s="145">
        <f>$AO$79/AO78</f>
        <v>4041.361904761905</v>
      </c>
      <c r="AP107" s="146"/>
      <c r="AQ107" s="146"/>
      <c r="AR107" s="146"/>
      <c r="AS107" s="146"/>
      <c r="AT107" s="146"/>
      <c r="AU107" s="146"/>
      <c r="AV107" s="147"/>
      <c r="AW107" s="141">
        <f>AW69/AO78</f>
        <v>137.48253968253968</v>
      </c>
      <c r="AX107" s="141"/>
      <c r="AY107" s="141"/>
      <c r="AZ107" s="141"/>
      <c r="BA107" s="141"/>
      <c r="BB107" s="141"/>
      <c r="BC107" s="141"/>
      <c r="BD107" s="141"/>
      <c r="BE107" s="141">
        <v>4178</v>
      </c>
      <c r="BF107" s="141"/>
      <c r="BG107" s="141"/>
      <c r="BH107" s="141"/>
      <c r="BI107" s="141"/>
      <c r="BJ107" s="141"/>
      <c r="BK107" s="141"/>
      <c r="BL107" s="141"/>
    </row>
    <row r="108" spans="1:64" s="27" customFormat="1" ht="27.75" customHeight="1">
      <c r="A108" s="37"/>
      <c r="B108" s="37"/>
      <c r="C108" s="37"/>
      <c r="D108" s="37"/>
      <c r="E108" s="37"/>
      <c r="F108" s="37"/>
      <c r="G108" s="38" t="s">
        <v>131</v>
      </c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40"/>
      <c r="Z108" s="37" t="s">
        <v>81</v>
      </c>
      <c r="AA108" s="37"/>
      <c r="AB108" s="37"/>
      <c r="AC108" s="37"/>
      <c r="AD108" s="37"/>
      <c r="AE108" s="43" t="s">
        <v>99</v>
      </c>
      <c r="AF108" s="44"/>
      <c r="AG108" s="44"/>
      <c r="AH108" s="44"/>
      <c r="AI108" s="44"/>
      <c r="AJ108" s="44"/>
      <c r="AK108" s="44"/>
      <c r="AL108" s="44"/>
      <c r="AM108" s="44"/>
      <c r="AN108" s="45"/>
      <c r="AO108" s="41">
        <v>0</v>
      </c>
      <c r="AP108" s="41"/>
      <c r="AQ108" s="41"/>
      <c r="AR108" s="41"/>
      <c r="AS108" s="41"/>
      <c r="AT108" s="41"/>
      <c r="AU108" s="41"/>
      <c r="AV108" s="41"/>
      <c r="AW108" s="141">
        <f>AW81/AW101</f>
        <v>853.53684210526319</v>
      </c>
      <c r="AX108" s="141"/>
      <c r="AY108" s="141"/>
      <c r="AZ108" s="141"/>
      <c r="BA108" s="141"/>
      <c r="BB108" s="141"/>
      <c r="BC108" s="141"/>
      <c r="BD108" s="141"/>
      <c r="BE108" s="141">
        <f t="shared" ref="BE108:BE109" si="6">AO108+AW108</f>
        <v>853.53684210526319</v>
      </c>
      <c r="BF108" s="141"/>
      <c r="BG108" s="141"/>
      <c r="BH108" s="141"/>
      <c r="BI108" s="141"/>
      <c r="BJ108" s="141"/>
      <c r="BK108" s="141"/>
      <c r="BL108" s="141"/>
    </row>
    <row r="109" spans="1:64" s="27" customFormat="1" ht="56.25" customHeight="1">
      <c r="A109" s="37"/>
      <c r="B109" s="37"/>
      <c r="C109" s="37"/>
      <c r="D109" s="37"/>
      <c r="E109" s="37"/>
      <c r="F109" s="37"/>
      <c r="G109" s="38" t="s">
        <v>132</v>
      </c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40"/>
      <c r="Z109" s="37" t="s">
        <v>81</v>
      </c>
      <c r="AA109" s="37"/>
      <c r="AB109" s="37"/>
      <c r="AC109" s="37"/>
      <c r="AD109" s="37"/>
      <c r="AE109" s="53" t="s">
        <v>99</v>
      </c>
      <c r="AF109" s="139"/>
      <c r="AG109" s="139"/>
      <c r="AH109" s="139"/>
      <c r="AI109" s="139"/>
      <c r="AJ109" s="139"/>
      <c r="AK109" s="139"/>
      <c r="AL109" s="139"/>
      <c r="AM109" s="139"/>
      <c r="AN109" s="140"/>
      <c r="AO109" s="41">
        <v>0</v>
      </c>
      <c r="AP109" s="41"/>
      <c r="AQ109" s="41"/>
      <c r="AR109" s="41"/>
      <c r="AS109" s="41"/>
      <c r="AT109" s="41"/>
      <c r="AU109" s="41"/>
      <c r="AV109" s="41"/>
      <c r="AW109" s="41">
        <f>AW82/AW102</f>
        <v>3528</v>
      </c>
      <c r="AX109" s="41"/>
      <c r="AY109" s="41"/>
      <c r="AZ109" s="41"/>
      <c r="BA109" s="41"/>
      <c r="BB109" s="41"/>
      <c r="BC109" s="41"/>
      <c r="BD109" s="41"/>
      <c r="BE109" s="41">
        <f t="shared" si="6"/>
        <v>3528</v>
      </c>
      <c r="BF109" s="41"/>
      <c r="BG109" s="41"/>
      <c r="BH109" s="41"/>
      <c r="BI109" s="41"/>
      <c r="BJ109" s="41"/>
      <c r="BK109" s="41"/>
      <c r="BL109" s="41"/>
    </row>
    <row r="110" spans="1:64" s="27" customFormat="1" ht="30" customHeight="1">
      <c r="A110" s="37"/>
      <c r="B110" s="37"/>
      <c r="C110" s="37"/>
      <c r="D110" s="37"/>
      <c r="E110" s="37"/>
      <c r="F110" s="37"/>
      <c r="G110" s="38" t="s">
        <v>145</v>
      </c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40"/>
      <c r="Z110" s="37" t="s">
        <v>81</v>
      </c>
      <c r="AA110" s="37"/>
      <c r="AB110" s="37"/>
      <c r="AC110" s="37"/>
      <c r="AD110" s="37"/>
      <c r="AE110" s="53" t="s">
        <v>99</v>
      </c>
      <c r="AF110" s="139"/>
      <c r="AG110" s="139"/>
      <c r="AH110" s="139"/>
      <c r="AI110" s="139"/>
      <c r="AJ110" s="139"/>
      <c r="AK110" s="139"/>
      <c r="AL110" s="139"/>
      <c r="AM110" s="139"/>
      <c r="AN110" s="140"/>
      <c r="AO110" s="41">
        <f>AO84/AO103</f>
        <v>199000</v>
      </c>
      <c r="AP110" s="41"/>
      <c r="AQ110" s="41"/>
      <c r="AR110" s="41"/>
      <c r="AS110" s="41"/>
      <c r="AT110" s="41"/>
      <c r="AU110" s="41"/>
      <c r="AV110" s="41"/>
      <c r="AW110" s="41">
        <v>0</v>
      </c>
      <c r="AX110" s="41"/>
      <c r="AY110" s="41"/>
      <c r="AZ110" s="41"/>
      <c r="BA110" s="41"/>
      <c r="BB110" s="41"/>
      <c r="BC110" s="41"/>
      <c r="BD110" s="41"/>
      <c r="BE110" s="41">
        <f t="shared" si="5"/>
        <v>199000</v>
      </c>
      <c r="BF110" s="41"/>
      <c r="BG110" s="41"/>
      <c r="BH110" s="41"/>
      <c r="BI110" s="41"/>
      <c r="BJ110" s="41"/>
      <c r="BK110" s="41"/>
      <c r="BL110" s="41"/>
    </row>
    <row r="111" spans="1:64" s="28" customFormat="1" ht="12.75" customHeight="1">
      <c r="A111" s="46">
        <v>4</v>
      </c>
      <c r="B111" s="46"/>
      <c r="C111" s="46"/>
      <c r="D111" s="46"/>
      <c r="E111" s="46"/>
      <c r="F111" s="46"/>
      <c r="G111" s="47" t="s">
        <v>102</v>
      </c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9"/>
      <c r="Z111" s="46"/>
      <c r="AA111" s="46"/>
      <c r="AB111" s="46"/>
      <c r="AC111" s="46"/>
      <c r="AD111" s="46"/>
      <c r="AE111" s="50"/>
      <c r="AF111" s="51"/>
      <c r="AG111" s="51"/>
      <c r="AH111" s="51"/>
      <c r="AI111" s="51"/>
      <c r="AJ111" s="51"/>
      <c r="AK111" s="51"/>
      <c r="AL111" s="51"/>
      <c r="AM111" s="51"/>
      <c r="AN111" s="5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</row>
    <row r="112" spans="1:64" s="27" customFormat="1" ht="27.75" customHeight="1">
      <c r="A112" s="37">
        <v>0</v>
      </c>
      <c r="B112" s="37"/>
      <c r="C112" s="37"/>
      <c r="D112" s="37"/>
      <c r="E112" s="37"/>
      <c r="F112" s="37"/>
      <c r="G112" s="38" t="s">
        <v>133</v>
      </c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40"/>
      <c r="Z112" s="37" t="s">
        <v>103</v>
      </c>
      <c r="AA112" s="37"/>
      <c r="AB112" s="37"/>
      <c r="AC112" s="37"/>
      <c r="AD112" s="37"/>
      <c r="AE112" s="43" t="s">
        <v>99</v>
      </c>
      <c r="AF112" s="44"/>
      <c r="AG112" s="44"/>
      <c r="AH112" s="44"/>
      <c r="AI112" s="44"/>
      <c r="AJ112" s="44"/>
      <c r="AK112" s="44"/>
      <c r="AL112" s="44"/>
      <c r="AM112" s="44"/>
      <c r="AN112" s="45"/>
      <c r="AO112" s="141">
        <f>AO90/AO89*100</f>
        <v>7.7464788732394378</v>
      </c>
      <c r="AP112" s="141"/>
      <c r="AQ112" s="141"/>
      <c r="AR112" s="141"/>
      <c r="AS112" s="141"/>
      <c r="AT112" s="141"/>
      <c r="AU112" s="141"/>
      <c r="AV112" s="141"/>
      <c r="AW112" s="41">
        <v>0</v>
      </c>
      <c r="AX112" s="41"/>
      <c r="AY112" s="41"/>
      <c r="AZ112" s="41"/>
      <c r="BA112" s="41"/>
      <c r="BB112" s="41"/>
      <c r="BC112" s="41"/>
      <c r="BD112" s="41"/>
      <c r="BE112" s="141">
        <f>AO112+AW112</f>
        <v>7.7464788732394378</v>
      </c>
      <c r="BF112" s="141"/>
      <c r="BG112" s="141"/>
      <c r="BH112" s="141"/>
      <c r="BI112" s="141"/>
      <c r="BJ112" s="141"/>
      <c r="BK112" s="141"/>
      <c r="BL112" s="141"/>
    </row>
    <row r="113" spans="1:64" s="27" customFormat="1" ht="27.75" customHeight="1">
      <c r="A113" s="37">
        <v>0</v>
      </c>
      <c r="B113" s="37"/>
      <c r="C113" s="37"/>
      <c r="D113" s="37"/>
      <c r="E113" s="37"/>
      <c r="F113" s="37"/>
      <c r="G113" s="38" t="s">
        <v>146</v>
      </c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40"/>
      <c r="Z113" s="37" t="s">
        <v>103</v>
      </c>
      <c r="AA113" s="37"/>
      <c r="AB113" s="37"/>
      <c r="AC113" s="37"/>
      <c r="AD113" s="37"/>
      <c r="AE113" s="53" t="s">
        <v>99</v>
      </c>
      <c r="AF113" s="139"/>
      <c r="AG113" s="139"/>
      <c r="AH113" s="139"/>
      <c r="AI113" s="139"/>
      <c r="AJ113" s="139"/>
      <c r="AK113" s="139"/>
      <c r="AL113" s="139"/>
      <c r="AM113" s="139"/>
      <c r="AN113" s="140"/>
      <c r="AO113" s="141">
        <v>100</v>
      </c>
      <c r="AP113" s="141"/>
      <c r="AQ113" s="141"/>
      <c r="AR113" s="141"/>
      <c r="AS113" s="141"/>
      <c r="AT113" s="141"/>
      <c r="AU113" s="141"/>
      <c r="AV113" s="141"/>
      <c r="AW113" s="41">
        <v>0</v>
      </c>
      <c r="AX113" s="41"/>
      <c r="AY113" s="41"/>
      <c r="AZ113" s="41"/>
      <c r="BA113" s="41"/>
      <c r="BB113" s="41"/>
      <c r="BC113" s="41"/>
      <c r="BD113" s="41"/>
      <c r="BE113" s="141">
        <f>AO113+AW113</f>
        <v>100</v>
      </c>
      <c r="BF113" s="141"/>
      <c r="BG113" s="141"/>
      <c r="BH113" s="141"/>
      <c r="BI113" s="141"/>
      <c r="BJ113" s="141"/>
      <c r="BK113" s="141"/>
      <c r="BL113" s="141"/>
    </row>
    <row r="114" spans="1:64" s="27" customFormat="1"/>
    <row r="115" spans="1:64" s="27" customFormat="1" ht="31.5" customHeight="1">
      <c r="A115" s="80" t="s">
        <v>149</v>
      </c>
      <c r="B115" s="81"/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2"/>
      <c r="X115" s="82"/>
      <c r="Y115" s="82"/>
      <c r="Z115" s="82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31"/>
      <c r="AO115" s="76" t="s">
        <v>150</v>
      </c>
      <c r="AP115" s="77"/>
      <c r="AQ115" s="77"/>
      <c r="AR115" s="77"/>
      <c r="AS115" s="77"/>
      <c r="AT115" s="77"/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</row>
    <row r="116" spans="1:64" s="27" customFormat="1">
      <c r="W116" s="64" t="s">
        <v>5</v>
      </c>
      <c r="X116" s="64"/>
      <c r="Y116" s="64"/>
      <c r="Z116" s="64"/>
      <c r="AA116" s="64"/>
      <c r="AB116" s="64"/>
      <c r="AC116" s="64"/>
      <c r="AD116" s="64"/>
      <c r="AE116" s="64"/>
      <c r="AF116" s="64"/>
      <c r="AG116" s="64"/>
      <c r="AH116" s="64"/>
      <c r="AI116" s="64"/>
      <c r="AJ116" s="64"/>
      <c r="AK116" s="64"/>
      <c r="AL116" s="64"/>
      <c r="AM116" s="64"/>
      <c r="AO116" s="64" t="s">
        <v>52</v>
      </c>
      <c r="AP116" s="64"/>
      <c r="AQ116" s="64"/>
      <c r="AR116" s="64"/>
      <c r="AS116" s="64"/>
      <c r="AT116" s="64"/>
      <c r="AU116" s="64"/>
      <c r="AV116" s="64"/>
      <c r="AW116" s="64"/>
      <c r="AX116" s="64"/>
      <c r="AY116" s="64"/>
      <c r="AZ116" s="64"/>
      <c r="BA116" s="64"/>
      <c r="BB116" s="64"/>
      <c r="BC116" s="64"/>
      <c r="BD116" s="64"/>
      <c r="BE116" s="64"/>
      <c r="BF116" s="64"/>
      <c r="BG116" s="64"/>
    </row>
    <row r="117" spans="1:64" s="27" customFormat="1" ht="15.75" customHeight="1">
      <c r="A117" s="144" t="s">
        <v>3</v>
      </c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</row>
    <row r="118" spans="1:64" s="27" customFormat="1" ht="13.15" customHeight="1">
      <c r="A118" s="57" t="s">
        <v>126</v>
      </c>
      <c r="B118" s="58"/>
      <c r="C118" s="58"/>
      <c r="D118" s="58"/>
      <c r="E118" s="58"/>
      <c r="F118" s="58"/>
      <c r="G118" s="58"/>
      <c r="H118" s="58"/>
      <c r="I118" s="58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</row>
    <row r="119" spans="1:64" s="27" customFormat="1">
      <c r="A119" s="59" t="s">
        <v>47</v>
      </c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9"/>
      <c r="AI119" s="59"/>
      <c r="AJ119" s="59"/>
      <c r="AK119" s="59"/>
      <c r="AL119" s="59"/>
      <c r="AM119" s="59"/>
      <c r="AN119" s="59"/>
      <c r="AO119" s="59"/>
      <c r="AP119" s="59"/>
      <c r="AQ119" s="59"/>
      <c r="AR119" s="59"/>
      <c r="AS119" s="59"/>
    </row>
    <row r="120" spans="1:64" ht="10.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</row>
    <row r="121" spans="1:64" ht="34.5" customHeight="1">
      <c r="A121" s="142" t="s">
        <v>141</v>
      </c>
      <c r="B121" s="143"/>
      <c r="C121" s="143"/>
      <c r="D121" s="143"/>
      <c r="E121" s="143"/>
      <c r="F121" s="143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2"/>
      <c r="AO121" s="62" t="s">
        <v>142</v>
      </c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</row>
    <row r="122" spans="1:64">
      <c r="W122" s="56" t="s">
        <v>5</v>
      </c>
      <c r="X122" s="56"/>
      <c r="Y122" s="56"/>
      <c r="Z122" s="56"/>
      <c r="AA122" s="56"/>
      <c r="AB122" s="56"/>
      <c r="AC122" s="56"/>
      <c r="AD122" s="56"/>
      <c r="AE122" s="56"/>
      <c r="AF122" s="56"/>
      <c r="AG122" s="56"/>
      <c r="AH122" s="56"/>
      <c r="AI122" s="56"/>
      <c r="AJ122" s="56"/>
      <c r="AK122" s="56"/>
      <c r="AL122" s="56"/>
      <c r="AM122" s="56"/>
      <c r="AO122" s="56" t="s">
        <v>52</v>
      </c>
      <c r="AP122" s="56"/>
      <c r="AQ122" s="56"/>
      <c r="AR122" s="56"/>
      <c r="AS122" s="56"/>
      <c r="AT122" s="56"/>
      <c r="AU122" s="56"/>
      <c r="AV122" s="56"/>
      <c r="AW122" s="56"/>
      <c r="AX122" s="56"/>
      <c r="AY122" s="56"/>
      <c r="AZ122" s="56"/>
      <c r="BA122" s="56"/>
      <c r="BB122" s="56"/>
      <c r="BC122" s="56"/>
      <c r="BD122" s="56"/>
      <c r="BE122" s="56"/>
      <c r="BF122" s="56"/>
      <c r="BG122" s="56"/>
    </row>
    <row r="123" spans="1:64">
      <c r="A123" s="60"/>
      <c r="B123" s="60"/>
      <c r="C123" s="60"/>
      <c r="D123" s="60"/>
      <c r="E123" s="60"/>
      <c r="F123" s="60"/>
      <c r="G123" s="60"/>
      <c r="H123" s="60"/>
    </row>
    <row r="124" spans="1:64">
      <c r="A124" s="56" t="s">
        <v>45</v>
      </c>
      <c r="B124" s="56"/>
      <c r="C124" s="56"/>
      <c r="D124" s="56"/>
      <c r="E124" s="56"/>
      <c r="F124" s="56"/>
      <c r="G124" s="56"/>
      <c r="H124" s="56"/>
      <c r="I124" s="12"/>
      <c r="J124" s="12"/>
      <c r="K124" s="12"/>
      <c r="L124" s="12"/>
      <c r="M124" s="12"/>
      <c r="N124" s="12"/>
      <c r="O124" s="12"/>
      <c r="P124" s="12"/>
      <c r="Q124" s="12"/>
    </row>
    <row r="125" spans="1:64">
      <c r="A125" s="17" t="s">
        <v>46</v>
      </c>
    </row>
  </sheetData>
  <mergeCells count="490">
    <mergeCell ref="A112:F112"/>
    <mergeCell ref="G112:Y112"/>
    <mergeCell ref="Z112:AD112"/>
    <mergeCell ref="AE112:AN112"/>
    <mergeCell ref="AO112:AV112"/>
    <mergeCell ref="AW112:BD112"/>
    <mergeCell ref="BE112:BL112"/>
    <mergeCell ref="A109:F109"/>
    <mergeCell ref="G109:Y109"/>
    <mergeCell ref="Z109:AD109"/>
    <mergeCell ref="AE109:AN109"/>
    <mergeCell ref="AO109:AV109"/>
    <mergeCell ref="AW109:BD109"/>
    <mergeCell ref="BE109:BL109"/>
    <mergeCell ref="BE111:BL111"/>
    <mergeCell ref="G110:Y110"/>
    <mergeCell ref="Z110:AD110"/>
    <mergeCell ref="AE110:AN110"/>
    <mergeCell ref="AO110:AV110"/>
    <mergeCell ref="AW110:BD110"/>
    <mergeCell ref="AE83:AN83"/>
    <mergeCell ref="AO83:AV83"/>
    <mergeCell ref="AW83:BD83"/>
    <mergeCell ref="BE83:BL83"/>
    <mergeCell ref="A103:F103"/>
    <mergeCell ref="G103:Y103"/>
    <mergeCell ref="Z103:AD103"/>
    <mergeCell ref="AE103:AN103"/>
    <mergeCell ref="AO103:AV103"/>
    <mergeCell ref="AW103:BD103"/>
    <mergeCell ref="BE103:BL103"/>
    <mergeCell ref="AW87:BD87"/>
    <mergeCell ref="BE101:BL101"/>
    <mergeCell ref="AE101:AN101"/>
    <mergeCell ref="AO101:AV101"/>
    <mergeCell ref="AW101:BD101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A121:V121"/>
    <mergeCell ref="A117:L117"/>
    <mergeCell ref="A53:C53"/>
    <mergeCell ref="G111:Y111"/>
    <mergeCell ref="Z111:AD111"/>
    <mergeCell ref="AE111:AN111"/>
    <mergeCell ref="AO111:AV111"/>
    <mergeCell ref="AW111:BD111"/>
    <mergeCell ref="AE107:AN107"/>
    <mergeCell ref="AO107:AV107"/>
    <mergeCell ref="G106:Y106"/>
    <mergeCell ref="Z96:AD96"/>
    <mergeCell ref="AE96:AN96"/>
    <mergeCell ref="AO96:AV96"/>
    <mergeCell ref="AW96:BD96"/>
    <mergeCell ref="A95:F95"/>
    <mergeCell ref="G95:Y95"/>
    <mergeCell ref="Z95:AD95"/>
    <mergeCell ref="AE95:AN95"/>
    <mergeCell ref="AO95:AV95"/>
    <mergeCell ref="AW95:BD95"/>
    <mergeCell ref="AW90:BD90"/>
    <mergeCell ref="AE87:AN87"/>
    <mergeCell ref="AO87:AV87"/>
    <mergeCell ref="AW104:BD104"/>
    <mergeCell ref="AW105:BD105"/>
    <mergeCell ref="AW106:BD106"/>
    <mergeCell ref="G104:Y104"/>
    <mergeCell ref="Z104:AD104"/>
    <mergeCell ref="G107:Y107"/>
    <mergeCell ref="Z107:AD107"/>
    <mergeCell ref="A106:F106"/>
    <mergeCell ref="A107:F107"/>
    <mergeCell ref="Z106:AD106"/>
    <mergeCell ref="G105:Y105"/>
    <mergeCell ref="Z105:AD105"/>
    <mergeCell ref="AE105:AN105"/>
    <mergeCell ref="AO105:AV105"/>
    <mergeCell ref="BE102:BL102"/>
    <mergeCell ref="AW107:BD107"/>
    <mergeCell ref="AE106:AN106"/>
    <mergeCell ref="AO106:AV106"/>
    <mergeCell ref="A105:F105"/>
    <mergeCell ref="A110:F110"/>
    <mergeCell ref="A111:F111"/>
    <mergeCell ref="AE113:AN113"/>
    <mergeCell ref="AO113:AV113"/>
    <mergeCell ref="AW113:BD113"/>
    <mergeCell ref="BE104:BL104"/>
    <mergeCell ref="A102:F102"/>
    <mergeCell ref="G102:Y102"/>
    <mergeCell ref="Z102:AD102"/>
    <mergeCell ref="AE102:AN102"/>
    <mergeCell ref="AO102:AV102"/>
    <mergeCell ref="AW102:BD102"/>
    <mergeCell ref="A104:F104"/>
    <mergeCell ref="AE104:AN104"/>
    <mergeCell ref="G113:Y113"/>
    <mergeCell ref="Z113:AD113"/>
    <mergeCell ref="BE110:BL110"/>
    <mergeCell ref="A108:F108"/>
    <mergeCell ref="AO104:AV104"/>
    <mergeCell ref="BE107:BL107"/>
    <mergeCell ref="BE105:BL105"/>
    <mergeCell ref="G108:Y108"/>
    <mergeCell ref="Z108:AD108"/>
    <mergeCell ref="AE108:AN108"/>
    <mergeCell ref="BE113:BL113"/>
    <mergeCell ref="BE106:BL106"/>
    <mergeCell ref="AO108:AV108"/>
    <mergeCell ref="AW108:BD108"/>
    <mergeCell ref="BE108:BL108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BE98:BL98"/>
    <mergeCell ref="G98:Y98"/>
    <mergeCell ref="Z98:AD98"/>
    <mergeCell ref="AE98:AN98"/>
    <mergeCell ref="AO98:AV98"/>
    <mergeCell ref="AW98:BD98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0:BL90"/>
    <mergeCell ref="A89:F89"/>
    <mergeCell ref="G89:Y89"/>
    <mergeCell ref="Z89:AD89"/>
    <mergeCell ref="AE89:AN89"/>
    <mergeCell ref="AO89:AV89"/>
    <mergeCell ref="AW89:BD89"/>
    <mergeCell ref="AW88:BD88"/>
    <mergeCell ref="BE88:BL88"/>
    <mergeCell ref="A90:F90"/>
    <mergeCell ref="G90:Y90"/>
    <mergeCell ref="Z90:AD90"/>
    <mergeCell ref="AE90:AN90"/>
    <mergeCell ref="AO90:AV90"/>
    <mergeCell ref="BE89:BL89"/>
    <mergeCell ref="Z88:AD88"/>
    <mergeCell ref="AE88:AN88"/>
    <mergeCell ref="AO88:AV88"/>
    <mergeCell ref="BE81:BL81"/>
    <mergeCell ref="A81:F81"/>
    <mergeCell ref="G81:Y81"/>
    <mergeCell ref="Z81:AD81"/>
    <mergeCell ref="AE81:AN81"/>
    <mergeCell ref="AO81:AV81"/>
    <mergeCell ref="AW81:BD81"/>
    <mergeCell ref="A84:F84"/>
    <mergeCell ref="G84:Y84"/>
    <mergeCell ref="Z84:AD84"/>
    <mergeCell ref="AE84:AN84"/>
    <mergeCell ref="AO84:AV84"/>
    <mergeCell ref="AW84:BD84"/>
    <mergeCell ref="BE84:BL84"/>
    <mergeCell ref="A82:F82"/>
    <mergeCell ref="G82:Y82"/>
    <mergeCell ref="Z82:AD82"/>
    <mergeCell ref="AE82:AN82"/>
    <mergeCell ref="AO82:AV82"/>
    <mergeCell ref="AW82:BD82"/>
    <mergeCell ref="BE82:BL82"/>
    <mergeCell ref="A83:F83"/>
    <mergeCell ref="G83:Y83"/>
    <mergeCell ref="Z83:AD83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G74:Y74"/>
    <mergeCell ref="Z74:AD74"/>
    <mergeCell ref="AE74:AN74"/>
    <mergeCell ref="D47:AB47"/>
    <mergeCell ref="D48:AB48"/>
    <mergeCell ref="AC47:AJ47"/>
    <mergeCell ref="AC48:AJ48"/>
    <mergeCell ref="BE70:BL70"/>
    <mergeCell ref="AO67:AV67"/>
    <mergeCell ref="AW67:BD67"/>
    <mergeCell ref="D53:AB53"/>
    <mergeCell ref="AC53:AJ53"/>
    <mergeCell ref="D58:AA59"/>
    <mergeCell ref="AB58:AI59"/>
    <mergeCell ref="AJ58:AQ59"/>
    <mergeCell ref="AR58:AY59"/>
    <mergeCell ref="A69:F69"/>
    <mergeCell ref="G69:Y69"/>
    <mergeCell ref="Z69:AD69"/>
    <mergeCell ref="AE69:AN69"/>
    <mergeCell ref="AO69:AV69"/>
    <mergeCell ref="AE66:AN66"/>
    <mergeCell ref="AE67:AN67"/>
    <mergeCell ref="BE68:BL68"/>
    <mergeCell ref="AW69:BD69"/>
    <mergeCell ref="BE67:BL67"/>
    <mergeCell ref="AW70:BD70"/>
    <mergeCell ref="B13:L13"/>
    <mergeCell ref="B14:L14"/>
    <mergeCell ref="A10:BL10"/>
    <mergeCell ref="A11:BL11"/>
    <mergeCell ref="A50:C50"/>
    <mergeCell ref="D50:AB50"/>
    <mergeCell ref="AC50:AJ50"/>
    <mergeCell ref="AK50:AR50"/>
    <mergeCell ref="AS50:AZ50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O1:BL1"/>
    <mergeCell ref="A56:BL56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C52:AJ52"/>
    <mergeCell ref="AK52:AR52"/>
    <mergeCell ref="AS52:AZ52"/>
    <mergeCell ref="AO7:AU7"/>
    <mergeCell ref="AC45:AJ46"/>
    <mergeCell ref="AK47:AR47"/>
    <mergeCell ref="AK48:AR48"/>
    <mergeCell ref="AS48:AZ48"/>
    <mergeCell ref="AS47:AZ47"/>
    <mergeCell ref="AK53:AR53"/>
    <mergeCell ref="AS53:AZ53"/>
    <mergeCell ref="G66:Y66"/>
    <mergeCell ref="G67:Y67"/>
    <mergeCell ref="G70:Y70"/>
    <mergeCell ref="AO66:AV66"/>
    <mergeCell ref="Z66:AD66"/>
    <mergeCell ref="A30:F30"/>
    <mergeCell ref="A32:F32"/>
    <mergeCell ref="G65:Y65"/>
    <mergeCell ref="AW65:BD65"/>
    <mergeCell ref="D49:AB49"/>
    <mergeCell ref="D54:AB54"/>
    <mergeCell ref="A35:BL35"/>
    <mergeCell ref="G39:BL39"/>
    <mergeCell ref="Z65:AD65"/>
    <mergeCell ref="G31:BL31"/>
    <mergeCell ref="AO65:AV65"/>
    <mergeCell ref="G32:BL32"/>
    <mergeCell ref="A58:C59"/>
    <mergeCell ref="D60:AA60"/>
    <mergeCell ref="AB60:AI60"/>
    <mergeCell ref="A51:C51"/>
    <mergeCell ref="D51:AB51"/>
    <mergeCell ref="AC51:AJ51"/>
    <mergeCell ref="AK51:AR51"/>
    <mergeCell ref="AW7:BF7"/>
    <mergeCell ref="N13:AS13"/>
    <mergeCell ref="N14:AS14"/>
    <mergeCell ref="AU13:BB13"/>
    <mergeCell ref="AU14:BB14"/>
    <mergeCell ref="A62:C62"/>
    <mergeCell ref="D62:AA62"/>
    <mergeCell ref="AB62:AI62"/>
    <mergeCell ref="AJ62:AQ62"/>
    <mergeCell ref="AR62:AY62"/>
    <mergeCell ref="A60:C60"/>
    <mergeCell ref="AR60:AY60"/>
    <mergeCell ref="A61:C61"/>
    <mergeCell ref="D61:AA61"/>
    <mergeCell ref="AB61:AI61"/>
    <mergeCell ref="AJ61:AQ61"/>
    <mergeCell ref="AR61:AY61"/>
    <mergeCell ref="AJ60:AQ60"/>
    <mergeCell ref="AS51:AZ51"/>
    <mergeCell ref="AS45:AZ46"/>
    <mergeCell ref="AK54:AR54"/>
    <mergeCell ref="AS54:AZ54"/>
    <mergeCell ref="D45:AB46"/>
    <mergeCell ref="B20:L20"/>
    <mergeCell ref="AO70:AV70"/>
    <mergeCell ref="BE69:BL69"/>
    <mergeCell ref="AW66:BD66"/>
    <mergeCell ref="BE66:BL66"/>
    <mergeCell ref="A22:T22"/>
    <mergeCell ref="AS22:BC22"/>
    <mergeCell ref="BD22:BL22"/>
    <mergeCell ref="T23:W23"/>
    <mergeCell ref="A23:H23"/>
    <mergeCell ref="G30:BL30"/>
    <mergeCell ref="A34:BL34"/>
    <mergeCell ref="A57:AY57"/>
    <mergeCell ref="A40:F40"/>
    <mergeCell ref="A37:BL37"/>
    <mergeCell ref="A38:F38"/>
    <mergeCell ref="G38:BL38"/>
    <mergeCell ref="A39:F39"/>
    <mergeCell ref="AC49:AJ49"/>
    <mergeCell ref="AK45:AR46"/>
    <mergeCell ref="A52:C52"/>
    <mergeCell ref="D52:AB52"/>
    <mergeCell ref="A54:C54"/>
    <mergeCell ref="AC54:AJ54"/>
    <mergeCell ref="A28:BL28"/>
    <mergeCell ref="A31:F31"/>
    <mergeCell ref="A29:F29"/>
    <mergeCell ref="W122:AM122"/>
    <mergeCell ref="A66:F66"/>
    <mergeCell ref="A67:F67"/>
    <mergeCell ref="Z67:AD67"/>
    <mergeCell ref="A64:BL64"/>
    <mergeCell ref="A65:F65"/>
    <mergeCell ref="AE65:AN65"/>
    <mergeCell ref="A68:F68"/>
    <mergeCell ref="G68:Y68"/>
    <mergeCell ref="Z68:AD68"/>
    <mergeCell ref="AE68:AN68"/>
    <mergeCell ref="AO68:AV68"/>
    <mergeCell ref="AW68:BD68"/>
    <mergeCell ref="AO115:BG115"/>
    <mergeCell ref="A70:F70"/>
    <mergeCell ref="Z70:AD70"/>
    <mergeCell ref="AE70:AN70"/>
    <mergeCell ref="A115:V115"/>
    <mergeCell ref="W115:AM115"/>
    <mergeCell ref="W116:AM116"/>
    <mergeCell ref="BE65:BL65"/>
    <mergeCell ref="BE93:BL93"/>
    <mergeCell ref="G94:Y94"/>
    <mergeCell ref="Z94:AD94"/>
    <mergeCell ref="AE94:AN94"/>
    <mergeCell ref="AO94:AV94"/>
    <mergeCell ref="AW94:BD94"/>
    <mergeCell ref="BE94:BL94"/>
    <mergeCell ref="A124:H124"/>
    <mergeCell ref="A118:AS118"/>
    <mergeCell ref="A119:AS119"/>
    <mergeCell ref="A123:H123"/>
    <mergeCell ref="W121:AM121"/>
    <mergeCell ref="AO121:BG121"/>
    <mergeCell ref="AO122:BG122"/>
    <mergeCell ref="AO116:BG116"/>
    <mergeCell ref="BE100:BL100"/>
    <mergeCell ref="A100:F100"/>
    <mergeCell ref="G100:Y100"/>
    <mergeCell ref="Z100:AD100"/>
    <mergeCell ref="AE100:AN100"/>
    <mergeCell ref="AO100:AV100"/>
    <mergeCell ref="AW100:BD100"/>
    <mergeCell ref="A113:F113"/>
    <mergeCell ref="BE96:BL96"/>
    <mergeCell ref="A97:F97"/>
    <mergeCell ref="Z87:AD87"/>
    <mergeCell ref="G93:Y93"/>
    <mergeCell ref="Z93:AD93"/>
    <mergeCell ref="AE93:AN9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AO93:AV93"/>
    <mergeCell ref="AW93:BD93"/>
    <mergeCell ref="A93:F93"/>
    <mergeCell ref="AO74:AV74"/>
    <mergeCell ref="A101:F101"/>
    <mergeCell ref="G101:Y101"/>
    <mergeCell ref="Z101:AD101"/>
    <mergeCell ref="BE95:BL95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A87:F87"/>
    <mergeCell ref="A94:F94"/>
    <mergeCell ref="G87:Y87"/>
  </mergeCells>
  <phoneticPr fontId="0" type="noConversion"/>
  <conditionalFormatting sqref="G70:L70">
    <cfRule type="cellIs" dxfId="47" priority="249" stopIfTrue="1" operator="equal">
      <formula>$G67</formula>
    </cfRule>
  </conditionalFormatting>
  <conditionalFormatting sqref="D49">
    <cfRule type="cellIs" dxfId="46" priority="250" stopIfTrue="1" operator="equal">
      <formula>$D48</formula>
    </cfRule>
  </conditionalFormatting>
  <conditionalFormatting sqref="A68:F110">
    <cfRule type="cellIs" dxfId="45" priority="251" stopIfTrue="1" operator="equal">
      <formula>0</formula>
    </cfRule>
  </conditionalFormatting>
  <conditionalFormatting sqref="D50">
    <cfRule type="cellIs" dxfId="44" priority="248" stopIfTrue="1" operator="equal">
      <formula>$D49</formula>
    </cfRule>
  </conditionalFormatting>
  <conditionalFormatting sqref="D54">
    <cfRule type="cellIs" dxfId="43" priority="247" stopIfTrue="1" operator="equal">
      <formula>$D50</formula>
    </cfRule>
  </conditionalFormatting>
  <conditionalFormatting sqref="G71 G100 G94:G95 G111:G112">
    <cfRule type="cellIs" dxfId="42" priority="244" stopIfTrue="1" operator="equal">
      <formula>$G70</formula>
    </cfRule>
  </conditionalFormatting>
  <conditionalFormatting sqref="G72">
    <cfRule type="cellIs" dxfId="41" priority="242" stopIfTrue="1" operator="equal">
      <formula>$G71</formula>
    </cfRule>
  </conditionalFormatting>
  <conditionalFormatting sqref="G73">
    <cfRule type="cellIs" dxfId="40" priority="240" stopIfTrue="1" operator="equal">
      <formula>$G72</formula>
    </cfRule>
  </conditionalFormatting>
  <conditionalFormatting sqref="G74">
    <cfRule type="cellIs" dxfId="39" priority="238" stopIfTrue="1" operator="equal">
      <formula>$G73</formula>
    </cfRule>
  </conditionalFormatting>
  <conditionalFormatting sqref="G75">
    <cfRule type="cellIs" dxfId="38" priority="236" stopIfTrue="1" operator="equal">
      <formula>$G74</formula>
    </cfRule>
  </conditionalFormatting>
  <conditionalFormatting sqref="G76">
    <cfRule type="cellIs" dxfId="37" priority="234" stopIfTrue="1" operator="equal">
      <formula>$G75</formula>
    </cfRule>
  </conditionalFormatting>
  <conditionalFormatting sqref="G77">
    <cfRule type="cellIs" dxfId="36" priority="232" stopIfTrue="1" operator="equal">
      <formula>$G76</formula>
    </cfRule>
  </conditionalFormatting>
  <conditionalFormatting sqref="G78">
    <cfRule type="cellIs" dxfId="35" priority="230" stopIfTrue="1" operator="equal">
      <formula>$G77</formula>
    </cfRule>
  </conditionalFormatting>
  <conditionalFormatting sqref="G79">
    <cfRule type="cellIs" dxfId="34" priority="228" stopIfTrue="1" operator="equal">
      <formula>$G78</formula>
    </cfRule>
  </conditionalFormatting>
  <conditionalFormatting sqref="G80">
    <cfRule type="cellIs" dxfId="33" priority="226" stopIfTrue="1" operator="equal">
      <formula>$G79</formula>
    </cfRule>
  </conditionalFormatting>
  <conditionalFormatting sqref="G81">
    <cfRule type="cellIs" dxfId="32" priority="224" stopIfTrue="1" operator="equal">
      <formula>$G80</formula>
    </cfRule>
  </conditionalFormatting>
  <conditionalFormatting sqref="G85 G96 G101">
    <cfRule type="cellIs" dxfId="31" priority="220" stopIfTrue="1" operator="equal">
      <formula>#REF!</formula>
    </cfRule>
  </conditionalFormatting>
  <conditionalFormatting sqref="G86">
    <cfRule type="cellIs" dxfId="30" priority="218" stopIfTrue="1" operator="equal">
      <formula>$G85</formula>
    </cfRule>
  </conditionalFormatting>
  <conditionalFormatting sqref="G87">
    <cfRule type="cellIs" dxfId="29" priority="216" stopIfTrue="1" operator="equal">
      <formula>$G86</formula>
    </cfRule>
  </conditionalFormatting>
  <conditionalFormatting sqref="G88">
    <cfRule type="cellIs" dxfId="28" priority="214" stopIfTrue="1" operator="equal">
      <formula>$G87</formula>
    </cfRule>
  </conditionalFormatting>
  <conditionalFormatting sqref="G89">
    <cfRule type="cellIs" dxfId="27" priority="212" stopIfTrue="1" operator="equal">
      <formula>$G88</formula>
    </cfRule>
  </conditionalFormatting>
  <conditionalFormatting sqref="G90">
    <cfRule type="cellIs" dxfId="26" priority="210" stopIfTrue="1" operator="equal">
      <formula>$G89</formula>
    </cfRule>
  </conditionalFormatting>
  <conditionalFormatting sqref="G91">
    <cfRule type="cellIs" dxfId="25" priority="208" stopIfTrue="1" operator="equal">
      <formula>$G90</formula>
    </cfRule>
  </conditionalFormatting>
  <conditionalFormatting sqref="G92">
    <cfRule type="cellIs" dxfId="24" priority="206" stopIfTrue="1" operator="equal">
      <formula>$G91</formula>
    </cfRule>
  </conditionalFormatting>
  <conditionalFormatting sqref="G97">
    <cfRule type="cellIs" dxfId="23" priority="198" stopIfTrue="1" operator="equal">
      <formula>$G96</formula>
    </cfRule>
  </conditionalFormatting>
  <conditionalFormatting sqref="G98">
    <cfRule type="cellIs" dxfId="22" priority="196" stopIfTrue="1" operator="equal">
      <formula>$G97</formula>
    </cfRule>
  </conditionalFormatting>
  <conditionalFormatting sqref="G99">
    <cfRule type="cellIs" dxfId="21" priority="194" stopIfTrue="1" operator="equal">
      <formula>$G98</formula>
    </cfRule>
  </conditionalFormatting>
  <conditionalFormatting sqref="G103:G104">
    <cfRule type="cellIs" dxfId="20" priority="182" stopIfTrue="1" operator="equal">
      <formula>#REF!</formula>
    </cfRule>
  </conditionalFormatting>
  <conditionalFormatting sqref="G105">
    <cfRule type="cellIs" dxfId="19" priority="180" stopIfTrue="1" operator="equal">
      <formula>$G104</formula>
    </cfRule>
  </conditionalFormatting>
  <conditionalFormatting sqref="G106">
    <cfRule type="cellIs" dxfId="18" priority="178" stopIfTrue="1" operator="equal">
      <formula>$G105</formula>
    </cfRule>
  </conditionalFormatting>
  <conditionalFormatting sqref="G107">
    <cfRule type="cellIs" dxfId="17" priority="176" stopIfTrue="1" operator="equal">
      <formula>$G106</formula>
    </cfRule>
  </conditionalFormatting>
  <conditionalFormatting sqref="G108:G109">
    <cfRule type="cellIs" dxfId="16" priority="174" stopIfTrue="1" operator="equal">
      <formula>$G107</formula>
    </cfRule>
  </conditionalFormatting>
  <conditionalFormatting sqref="G110">
    <cfRule type="cellIs" dxfId="15" priority="170" stopIfTrue="1" operator="equal">
      <formula>$G108</formula>
    </cfRule>
  </conditionalFormatting>
  <conditionalFormatting sqref="A111:F112">
    <cfRule type="cellIs" dxfId="14" priority="171" stopIfTrue="1" operator="equal">
      <formula>0</formula>
    </cfRule>
  </conditionalFormatting>
  <conditionalFormatting sqref="G68:L68">
    <cfRule type="cellIs" dxfId="13" priority="154" stopIfTrue="1" operator="equal">
      <formula>$G66</formula>
    </cfRule>
  </conditionalFormatting>
  <conditionalFormatting sqref="G69:L69">
    <cfRule type="cellIs" dxfId="12" priority="152" stopIfTrue="1" operator="equal">
      <formula>$G66</formula>
    </cfRule>
  </conditionalFormatting>
  <conditionalFormatting sqref="G84">
    <cfRule type="cellIs" dxfId="11" priority="123" stopIfTrue="1" operator="equal">
      <formula>$G80</formula>
    </cfRule>
  </conditionalFormatting>
  <conditionalFormatting sqref="G102:G103 G93">
    <cfRule type="cellIs" dxfId="10" priority="121" stopIfTrue="1" operator="equal">
      <formula>#REF!</formula>
    </cfRule>
  </conditionalFormatting>
  <conditionalFormatting sqref="G113">
    <cfRule type="cellIs" dxfId="9" priority="117" stopIfTrue="1" operator="equal">
      <formula>#REF!</formula>
    </cfRule>
  </conditionalFormatting>
  <conditionalFormatting sqref="A113:F113">
    <cfRule type="cellIs" dxfId="8" priority="118" stopIfTrue="1" operator="equal">
      <formula>0</formula>
    </cfRule>
  </conditionalFormatting>
  <conditionalFormatting sqref="D53">
    <cfRule type="cellIs" dxfId="7" priority="116" stopIfTrue="1" operator="equal">
      <formula>$D49</formula>
    </cfRule>
  </conditionalFormatting>
  <conditionalFormatting sqref="D51">
    <cfRule type="cellIs" dxfId="6" priority="80" stopIfTrue="1" operator="equal">
      <formula>$D48</formula>
    </cfRule>
  </conditionalFormatting>
  <conditionalFormatting sqref="D52">
    <cfRule type="cellIs" dxfId="5" priority="50" stopIfTrue="1" operator="equal">
      <formula>$D48</formula>
    </cfRule>
  </conditionalFormatting>
  <conditionalFormatting sqref="G82:G83">
    <cfRule type="cellIs" dxfId="4" priority="11" stopIfTrue="1" operator="equal">
      <formula>$G79</formula>
    </cfRule>
  </conditionalFormatting>
  <conditionalFormatting sqref="G83">
    <cfRule type="cellIs" dxfId="3" priority="9" stopIfTrue="1" operator="equal">
      <formula>$G79</formula>
    </cfRule>
  </conditionalFormatting>
  <conditionalFormatting sqref="G109">
    <cfRule type="cellIs" dxfId="2" priority="3" stopIfTrue="1" operator="equal">
      <formula>$G107</formula>
    </cfRule>
  </conditionalFormatting>
  <conditionalFormatting sqref="G112">
    <cfRule type="cellIs" dxfId="1" priority="2" stopIfTrue="1" operator="equal">
      <formula>#REF!</formula>
    </cfRule>
  </conditionalFormatting>
  <conditionalFormatting sqref="A112:F112">
    <cfRule type="cellIs" dxfId="0" priority="1" stopIfTrue="1" operator="equal">
      <formula>0</formula>
    </cfRule>
  </conditionalFormatting>
  <pageMargins left="0.31496062992125984" right="0.31496062992125984" top="0.59055118110236227" bottom="0.19685039370078741" header="0" footer="0"/>
  <pageSetup paperSize="9" scale="69" fitToHeight="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КПК1014040</vt:lpstr>
      <vt:lpstr>КПК1014040!Область_печати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2024-11-25T11:06:52Z</cp:lastPrinted>
  <dcterms:created xsi:type="dcterms:W3CDTF">2016-08-15T09:54:21Z</dcterms:created>
  <dcterms:modified xsi:type="dcterms:W3CDTF">2024-11-25T11:09:52Z</dcterms:modified>
</cp:coreProperties>
</file>