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40" sheetId="2" r:id="rId1"/>
    <sheet name="Лист1" sheetId="3" r:id="rId2"/>
  </sheets>
  <definedNames>
    <definedName name="ефективності">КПК1014040!$G$125</definedName>
    <definedName name="_xlnm.Print_Area" localSheetId="0">КПК1014040!$A$1:$BM$150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10" i="2"/>
  <c r="AW118"/>
  <c r="BE138" l="1"/>
  <c r="BE136"/>
  <c r="BE134"/>
  <c r="BE128"/>
  <c r="BE132"/>
  <c r="BE130"/>
  <c r="BE126"/>
  <c r="BE124"/>
  <c r="BE122"/>
  <c r="BE120"/>
  <c r="BE118"/>
  <c r="AS53" l="1"/>
  <c r="AS50"/>
  <c r="AS52"/>
  <c r="AS51" l="1"/>
  <c r="BE116"/>
  <c r="BE114"/>
  <c r="BE112"/>
  <c r="BE110"/>
  <c r="AW70"/>
  <c r="AO70"/>
  <c r="U22"/>
  <c r="AW108" l="1"/>
  <c r="BE83"/>
  <c r="AK55" l="1"/>
  <c r="AC55"/>
  <c r="AO106" l="1"/>
  <c r="BE102" l="1"/>
  <c r="BE84" l="1"/>
  <c r="BE105" l="1"/>
  <c r="BE87"/>
  <c r="BE88"/>
  <c r="BE89"/>
  <c r="BE90"/>
  <c r="BE91"/>
  <c r="BE92"/>
  <c r="BE93"/>
  <c r="BE94"/>
  <c r="BE95"/>
  <c r="BE96"/>
  <c r="BE97"/>
  <c r="BE98"/>
  <c r="BE99"/>
  <c r="BE100"/>
  <c r="BE101"/>
  <c r="BE86"/>
  <c r="BE73"/>
  <c r="BE74"/>
  <c r="BE75"/>
  <c r="BE76"/>
  <c r="BE77"/>
  <c r="BE78"/>
  <c r="BE79"/>
  <c r="BE80"/>
  <c r="BE81"/>
  <c r="BE82"/>
  <c r="BE72"/>
  <c r="BE108" l="1"/>
  <c r="AW107"/>
  <c r="BE107" s="1"/>
  <c r="AO104" l="1"/>
  <c r="BE104" s="1"/>
  <c r="AW106" l="1"/>
  <c r="BE70"/>
  <c r="AS55"/>
  <c r="AR63" l="1"/>
  <c r="AS49"/>
</calcChain>
</file>

<file path=xl/sharedStrings.xml><?xml version="1.0" encoding="utf-8"?>
<sst xmlns="http://schemas.openxmlformats.org/spreadsheetml/2006/main" count="300" uniqueCount="169">
  <si>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</si>
  <si>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</si>
  <si>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</si>
  <si>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</si>
  <si>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</si>
  <si>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</si>
  <si>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</si>
  <si>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</si>
  <si>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</si>
  <si>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</si>
  <si>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</si>
  <si>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</si>
  <si>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</si>
  <si>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</si>
  <si>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</si>
  <si>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</si>
  <si>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</si>
  <si>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</si>
  <si>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</si>
  <si>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</si>
  <si>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</si>
  <si>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</si>
  <si>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</si>
  <si>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</si>
  <si>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</si>
  <si>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</si>
  <si>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</si>
  <si>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</si>
  <si>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</si>
  <si>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</si>
  <si>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</si>
  <si>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</si>
  <si>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</si>
  <si>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</si>
  <si>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</si>
  <si>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</si>
  <si>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</si>
  <si>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</si>
  <si>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</si>
  <si>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</si>
  <si>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</si>
  <si>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</si>
  <si>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</si>
  <si>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</si>
  <si>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</si>
  <si>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</si>
  <si>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</si>
  <si>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</si>
  <si>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</si>
  <si>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</si>
  <si>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</si>
  <si>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</si>
  <si>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</si>
  <si>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</si>
  <si>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</si>
  <si>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</si>
  <si>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</si>
  <si>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</si>
  <si>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</si>
  <si>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</si>
  <si>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</si>
  <si>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</si>
  <si>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</si>
  <si>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</si>
  <si>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</si>
  <si>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</si>
  <si>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</si>
  <si>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</si>
  <si>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</si>
  <si>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</si>
  <si>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</si>
  <si>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</si>
  <si>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</si>
  <si>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</si>
  <si>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</si>
  <si>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</si>
  <si>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</si>
  <si>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</si>
  <si>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</si>
  <si>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</si>
  <si>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</si>
  <si>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</si>
  <si>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</si>
  <si>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</si>
  <si>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</si>
  <si>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</si>
  <si>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</si>
  <si>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</si>
  <si>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</si>
  <si>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</si>
  <si>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</si>
  <si>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</si>
  <si>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</si>
  <si>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</si>
  <si>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</si>
  <si>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</si>
  <si>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</si>
  <si>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</si>
  <si>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</si>
  <si>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</si>
  <si>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</si>
  <si>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</si>
  <si>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</si>
  <si>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</si>
  <si>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</si>
  <si>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</si>
  <si>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</si>
  <si>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</si>
  <si>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</si>
  <si>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</si>
  <si>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</si>
  <si>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</si>
  <si>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</si>
  <si>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</si>
  <si>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</si>
  <si>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</si>
  <si>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</si>
  <si>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</si>
  <si>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</si>
  <si>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</si>
  <si>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</si>
  <si>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</si>
  <si>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</si>
  <si>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</si>
  <si>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</si>
  <si>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</si>
  <si>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</si>
  <si>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</si>
  <si>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</si>
  <si>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</si>
  <si>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</si>
  <si>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</si>
  <si>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</si>
  <si>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</si>
  <si>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</si>
  <si>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</si>
  <si>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</si>
  <si>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</si>
  <si>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</si>
  <si>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</si>
  <si>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</si>
  <si>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</si>
  <si>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Капітальний ремонт укриття в Музеї історії м. Коломиї за адресою: м. Коломия, вул. Шухевича,80</t>
  </si>
  <si>
    <t>Завдання 2</t>
  </si>
  <si>
    <t>Кошторис видатків на 2025р.</t>
  </si>
  <si>
    <t>Штатний розпис на 2025р.</t>
  </si>
  <si>
    <t>Обсяг видатків на капітальний ремонт укриття в Музеї історії м. Коломиї за адресою: м. Коломия, вул. Шухевича,80</t>
  </si>
  <si>
    <t>Завдання 3</t>
  </si>
  <si>
    <t>яко ті</t>
  </si>
  <si>
    <t>Завдання 4</t>
  </si>
  <si>
    <t>грн</t>
  </si>
  <si>
    <t>затра</t>
  </si>
  <si>
    <t>Завдання 5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</si>
  <si>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</si>
  <si>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</si>
  <si>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</si>
  <si>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</si>
  <si>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 xml:space="preserve">рішення Коломийської міської ради від 05.12.2024р. №4012-58/2024 </t>
  </si>
  <si>
    <t>Рівень виконання робіт по об'єкту: "Капітальний ремонтом укриття в Музеї історії м. Коломиї за адресою: м. Коломия, вул. Шухевича,80 "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</si>
  <si>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</si>
  <si>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</si>
  <si>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</si>
  <si>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</si>
  <si>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</si>
  <si>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використанню товарів і послуг за 2024 рік</t>
  </si>
  <si>
    <t xml:space="preserve">Середні витрати на проведення капітального ремонту укриття в Музеї історії м. Коломиї за адресою: м. Коломия, вул. Шухевича,80 </t>
  </si>
  <si>
    <t>Проектно-кошторисна документація</t>
  </si>
  <si>
    <t xml:space="preserve">Кількість об'єктів  на яких буде проведено капітальний ремонт укриття 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</si>
  <si>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бюджетів"(зі змінами);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бюджетів"_x000D_(зі змінами); 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територіальної громади на 2025 рік" (зі змінами), рішення Коломийської міської ради від 03.04.2025р. №4277-61/2025 "Про уточнення бюджету Коломийської територіальної громади на 2025 рік"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</si>
</sst>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0"/>
  <sheetViews>
    <sheetView tabSelected="1" zoomScaleNormal="100" zoomScaleSheetLayoutView="100" workbookViewId="0">
      <selection activeCell="A110" sqref="A110:XFD110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58" t="s">
        <v>35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5" customHeight="1">
      <c r="AO2" s="154" t="s">
        <v>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77" ht="15" customHeight="1">
      <c r="AO3" s="166" t="s">
        <v>107</v>
      </c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77" ht="32.1" customHeight="1">
      <c r="AO4" s="163" t="s">
        <v>116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>
      <c r="AO5" s="165" t="s">
        <v>20</v>
      </c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77" ht="7.5" customHeight="1"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77" ht="12.75" customHeight="1">
      <c r="AO7" s="167" t="s">
        <v>106</v>
      </c>
      <c r="AP7" s="146"/>
      <c r="AQ7" s="146"/>
      <c r="AR7" s="146"/>
      <c r="AS7" s="146"/>
      <c r="AT7" s="146"/>
      <c r="AU7" s="146"/>
      <c r="AV7" s="1" t="s">
        <v>63</v>
      </c>
      <c r="AW7" s="167" t="s">
        <v>106</v>
      </c>
      <c r="AX7" s="146"/>
      <c r="AY7" s="146"/>
      <c r="AZ7" s="146"/>
      <c r="BA7" s="146"/>
      <c r="BB7" s="146"/>
      <c r="BC7" s="146"/>
      <c r="BD7" s="146"/>
      <c r="BE7" s="146"/>
      <c r="BF7" s="146"/>
    </row>
    <row r="8" spans="1:77">
      <c r="AO8" s="28"/>
      <c r="AP8" s="28"/>
      <c r="AQ8" s="28"/>
      <c r="AR8" s="28"/>
      <c r="AS8" s="28"/>
      <c r="AT8" s="28"/>
      <c r="AU8" s="2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144" t="s">
        <v>21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77" ht="15.75" customHeight="1">
      <c r="A11" s="144" t="s">
        <v>141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0" t="s">
        <v>53</v>
      </c>
      <c r="B13" s="141" t="s">
        <v>105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26"/>
      <c r="N13" s="156" t="s">
        <v>124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27"/>
      <c r="AU13" s="141" t="s">
        <v>108</v>
      </c>
      <c r="AV13" s="142"/>
      <c r="AW13" s="142"/>
      <c r="AX13" s="142"/>
      <c r="AY13" s="142"/>
      <c r="AZ13" s="142"/>
      <c r="BA13" s="142"/>
      <c r="BB13" s="142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143" t="s">
        <v>56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25"/>
      <c r="N14" s="157" t="s">
        <v>62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25"/>
      <c r="AU14" s="143" t="s">
        <v>55</v>
      </c>
      <c r="AV14" s="143"/>
      <c r="AW14" s="143"/>
      <c r="AX14" s="143"/>
      <c r="AY14" s="143"/>
      <c r="AZ14" s="143"/>
      <c r="BA14" s="143"/>
      <c r="BB14" s="143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>
      <c r="A16" s="27" t="s">
        <v>4</v>
      </c>
      <c r="B16" s="141" t="s">
        <v>113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26"/>
      <c r="N16" s="156" t="s">
        <v>124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27"/>
      <c r="AU16" s="141" t="s">
        <v>108</v>
      </c>
      <c r="AV16" s="142"/>
      <c r="AW16" s="142"/>
      <c r="AX16" s="142"/>
      <c r="AY16" s="142"/>
      <c r="AZ16" s="142"/>
      <c r="BA16" s="142"/>
      <c r="BB16" s="142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>
      <c r="A17" s="25"/>
      <c r="B17" s="143" t="s">
        <v>56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25"/>
      <c r="N17" s="157" t="s">
        <v>61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25"/>
      <c r="AU17" s="143" t="s">
        <v>55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P17" s="23"/>
      <c r="BQ17" s="23"/>
      <c r="BR17" s="23"/>
      <c r="BS17" s="23"/>
      <c r="BT17" s="23"/>
      <c r="BU17" s="23"/>
      <c r="BV17" s="23"/>
      <c r="BW17" s="23"/>
    </row>
    <row r="18" spans="1:79" customFormat="1"/>
    <row r="19" spans="1:79" customFormat="1" ht="14.25" customHeight="1">
      <c r="A19" s="20" t="s">
        <v>54</v>
      </c>
      <c r="B19" s="141" t="s">
        <v>111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 t="s">
        <v>114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21"/>
      <c r="AA19" s="141" t="s">
        <v>115</v>
      </c>
      <c r="AB19" s="142"/>
      <c r="AC19" s="142"/>
      <c r="AD19" s="142"/>
      <c r="AE19" s="142"/>
      <c r="AF19" s="142"/>
      <c r="AG19" s="142"/>
      <c r="AH19" s="142"/>
      <c r="AI19" s="142"/>
      <c r="AJ19" s="21"/>
      <c r="AK19" s="145" t="s">
        <v>112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21"/>
      <c r="BE19" s="141" t="s">
        <v>109</v>
      </c>
      <c r="BF19" s="142"/>
      <c r="BG19" s="142"/>
      <c r="BH19" s="142"/>
      <c r="BI19" s="142"/>
      <c r="BJ19" s="142"/>
      <c r="BK19" s="142"/>
      <c r="BL19" s="142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>
      <c r="B20" s="143" t="s">
        <v>56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N20" s="143" t="s">
        <v>57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55" t="s">
        <v>58</v>
      </c>
      <c r="AB20" s="155"/>
      <c r="AC20" s="155"/>
      <c r="AD20" s="155"/>
      <c r="AE20" s="155"/>
      <c r="AF20" s="155"/>
      <c r="AG20" s="155"/>
      <c r="AH20" s="155"/>
      <c r="AI20" s="155"/>
      <c r="AJ20" s="23"/>
      <c r="AK20" s="147" t="s">
        <v>59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3"/>
      <c r="BE20" s="143" t="s">
        <v>60</v>
      </c>
      <c r="BF20" s="143"/>
      <c r="BG20" s="143"/>
      <c r="BH20" s="143"/>
      <c r="BI20" s="143"/>
      <c r="BJ20" s="143"/>
      <c r="BK20" s="143"/>
      <c r="BL20" s="14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9" customFormat="1" ht="30" customHeight="1">
      <c r="A22" s="187" t="s">
        <v>50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53">
        <f>AS22+I23</f>
        <v>4861534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88" t="s">
        <v>51</v>
      </c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53">
        <v>2831534</v>
      </c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69" t="s">
        <v>23</v>
      </c>
      <c r="BE22" s="169"/>
      <c r="BF22" s="169"/>
      <c r="BG22" s="169"/>
      <c r="BH22" s="169"/>
      <c r="BI22" s="169"/>
      <c r="BJ22" s="169"/>
      <c r="BK22" s="169"/>
      <c r="BL22" s="169"/>
    </row>
    <row r="23" spans="1:79" s="29" customFormat="1" ht="33.75" customHeight="1">
      <c r="A23" s="169" t="s">
        <v>22</v>
      </c>
      <c r="B23" s="169"/>
      <c r="C23" s="169"/>
      <c r="D23" s="169"/>
      <c r="E23" s="169"/>
      <c r="F23" s="169"/>
      <c r="G23" s="169"/>
      <c r="H23" s="169"/>
      <c r="I23" s="153">
        <v>2030000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69" t="s">
        <v>24</v>
      </c>
      <c r="U23" s="169"/>
      <c r="V23" s="169"/>
      <c r="W23" s="169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4"/>
      <c r="BE23" s="34"/>
      <c r="BF23" s="34"/>
      <c r="BG23" s="34"/>
      <c r="BH23" s="34"/>
      <c r="BI23" s="34"/>
      <c r="BJ23" s="35"/>
      <c r="BK23" s="35"/>
      <c r="BL23" s="35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54" t="s">
        <v>37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79" s="29" customFormat="1" ht="192.75" customHeight="1">
      <c r="A26" s="189" t="s">
        <v>168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152" t="s">
        <v>36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79" ht="27.75" customHeight="1">
      <c r="A29" s="170" t="s">
        <v>28</v>
      </c>
      <c r="B29" s="170"/>
      <c r="C29" s="170"/>
      <c r="D29" s="170"/>
      <c r="E29" s="170"/>
      <c r="F29" s="170"/>
      <c r="G29" s="159" t="s">
        <v>40</v>
      </c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1"/>
    </row>
    <row r="30" spans="1:79" ht="15.75" hidden="1">
      <c r="A30" s="127">
        <v>1</v>
      </c>
      <c r="B30" s="127"/>
      <c r="C30" s="127"/>
      <c r="D30" s="127"/>
      <c r="E30" s="127"/>
      <c r="F30" s="127"/>
      <c r="G30" s="159">
        <v>2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1"/>
    </row>
    <row r="31" spans="1:79" ht="10.5" hidden="1" customHeight="1">
      <c r="A31" s="148" t="s">
        <v>33</v>
      </c>
      <c r="B31" s="148"/>
      <c r="C31" s="148"/>
      <c r="D31" s="148"/>
      <c r="E31" s="148"/>
      <c r="F31" s="148"/>
      <c r="G31" s="140" t="s">
        <v>7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50"/>
      <c r="CA31" s="1" t="s">
        <v>49</v>
      </c>
    </row>
    <row r="32" spans="1:79">
      <c r="A32" s="148">
        <v>1</v>
      </c>
      <c r="B32" s="148"/>
      <c r="C32" s="148"/>
      <c r="D32" s="148"/>
      <c r="E32" s="148"/>
      <c r="F32" s="148"/>
      <c r="G32" s="140" t="s">
        <v>117</v>
      </c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50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52" t="s">
        <v>38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15.95" customHeight="1">
      <c r="A35" s="168" t="s">
        <v>104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52" t="s">
        <v>39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79" ht="27.75" customHeight="1">
      <c r="A38" s="170" t="s">
        <v>28</v>
      </c>
      <c r="B38" s="170"/>
      <c r="C38" s="170"/>
      <c r="D38" s="170"/>
      <c r="E38" s="170"/>
      <c r="F38" s="170"/>
      <c r="G38" s="159" t="s">
        <v>25</v>
      </c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1"/>
    </row>
    <row r="39" spans="1:79" ht="15.75" hidden="1">
      <c r="A39" s="127">
        <v>1</v>
      </c>
      <c r="B39" s="127"/>
      <c r="C39" s="127"/>
      <c r="D39" s="127"/>
      <c r="E39" s="127"/>
      <c r="F39" s="127"/>
      <c r="G39" s="159">
        <v>2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1"/>
    </row>
    <row r="40" spans="1:79" ht="10.5" hidden="1" customHeight="1">
      <c r="A40" s="148" t="s">
        <v>6</v>
      </c>
      <c r="B40" s="148"/>
      <c r="C40" s="148"/>
      <c r="D40" s="148"/>
      <c r="E40" s="148"/>
      <c r="F40" s="148"/>
      <c r="G40" s="140" t="s">
        <v>7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50"/>
      <c r="CA40" s="1" t="s">
        <v>11</v>
      </c>
    </row>
    <row r="41" spans="1:79">
      <c r="A41" s="148">
        <v>1</v>
      </c>
      <c r="B41" s="148"/>
      <c r="C41" s="148"/>
      <c r="D41" s="148"/>
      <c r="E41" s="148"/>
      <c r="F41" s="148"/>
      <c r="G41" s="140" t="s">
        <v>118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5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52" t="s">
        <v>41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151" t="s">
        <v>110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"/>
      <c r="BB44" s="17"/>
      <c r="BC44" s="17"/>
      <c r="BD44" s="17"/>
      <c r="BE44" s="17"/>
      <c r="BF44" s="17"/>
      <c r="BG44" s="17"/>
      <c r="BH44" s="17"/>
      <c r="BI44" s="5"/>
      <c r="BJ44" s="5"/>
      <c r="BK44" s="5"/>
      <c r="BL44" s="5"/>
    </row>
    <row r="45" spans="1:79" ht="15.95" customHeight="1">
      <c r="A45" s="127" t="s">
        <v>28</v>
      </c>
      <c r="B45" s="127"/>
      <c r="C45" s="127"/>
      <c r="D45" s="130" t="s">
        <v>26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127" t="s">
        <v>29</v>
      </c>
      <c r="AD45" s="127"/>
      <c r="AE45" s="127"/>
      <c r="AF45" s="127"/>
      <c r="AG45" s="127"/>
      <c r="AH45" s="127"/>
      <c r="AI45" s="127"/>
      <c r="AJ45" s="127"/>
      <c r="AK45" s="127" t="s">
        <v>30</v>
      </c>
      <c r="AL45" s="127"/>
      <c r="AM45" s="127"/>
      <c r="AN45" s="127"/>
      <c r="AO45" s="127"/>
      <c r="AP45" s="127"/>
      <c r="AQ45" s="127"/>
      <c r="AR45" s="127"/>
      <c r="AS45" s="127" t="s">
        <v>27</v>
      </c>
      <c r="AT45" s="127"/>
      <c r="AU45" s="127"/>
      <c r="AV45" s="127"/>
      <c r="AW45" s="127"/>
      <c r="AX45" s="127"/>
      <c r="AY45" s="127"/>
      <c r="AZ45" s="127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127"/>
      <c r="B46" s="127"/>
      <c r="C46" s="127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127">
        <v>1</v>
      </c>
      <c r="B47" s="127"/>
      <c r="C47" s="127"/>
      <c r="D47" s="121">
        <v>2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127">
        <v>3</v>
      </c>
      <c r="AD47" s="127"/>
      <c r="AE47" s="127"/>
      <c r="AF47" s="127"/>
      <c r="AG47" s="127"/>
      <c r="AH47" s="127"/>
      <c r="AI47" s="127"/>
      <c r="AJ47" s="127"/>
      <c r="AK47" s="127">
        <v>4</v>
      </c>
      <c r="AL47" s="127"/>
      <c r="AM47" s="127"/>
      <c r="AN47" s="127"/>
      <c r="AO47" s="127"/>
      <c r="AP47" s="127"/>
      <c r="AQ47" s="127"/>
      <c r="AR47" s="127"/>
      <c r="AS47" s="127">
        <v>5</v>
      </c>
      <c r="AT47" s="127"/>
      <c r="AU47" s="127"/>
      <c r="AV47" s="127"/>
      <c r="AW47" s="127"/>
      <c r="AX47" s="127"/>
      <c r="AY47" s="127"/>
      <c r="AZ47" s="12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148" t="s">
        <v>6</v>
      </c>
      <c r="B48" s="148"/>
      <c r="C48" s="148"/>
      <c r="D48" s="124" t="s">
        <v>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128" t="s">
        <v>8</v>
      </c>
      <c r="AD48" s="128"/>
      <c r="AE48" s="128"/>
      <c r="AF48" s="128"/>
      <c r="AG48" s="128"/>
      <c r="AH48" s="128"/>
      <c r="AI48" s="128"/>
      <c r="AJ48" s="128"/>
      <c r="AK48" s="128" t="s">
        <v>9</v>
      </c>
      <c r="AL48" s="128"/>
      <c r="AM48" s="128"/>
      <c r="AN48" s="128"/>
      <c r="AO48" s="128"/>
      <c r="AP48" s="128"/>
      <c r="AQ48" s="128"/>
      <c r="AR48" s="128"/>
      <c r="AS48" s="148" t="s">
        <v>10</v>
      </c>
      <c r="AT48" s="128"/>
      <c r="AU48" s="128"/>
      <c r="AV48" s="128"/>
      <c r="AW48" s="128"/>
      <c r="AX48" s="128"/>
      <c r="AY48" s="128"/>
      <c r="AZ48" s="128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29" customFormat="1" ht="32.25" customHeight="1">
      <c r="A49" s="85">
        <v>1</v>
      </c>
      <c r="B49" s="85"/>
      <c r="C49" s="85"/>
      <c r="D49" s="69" t="s">
        <v>118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82">
        <v>2706243.09</v>
      </c>
      <c r="AD49" s="82"/>
      <c r="AE49" s="82"/>
      <c r="AF49" s="82"/>
      <c r="AG49" s="82"/>
      <c r="AH49" s="82"/>
      <c r="AI49" s="82"/>
      <c r="AJ49" s="82"/>
      <c r="AK49" s="82">
        <v>30000</v>
      </c>
      <c r="AL49" s="82"/>
      <c r="AM49" s="82"/>
      <c r="AN49" s="82"/>
      <c r="AO49" s="82"/>
      <c r="AP49" s="82"/>
      <c r="AQ49" s="82"/>
      <c r="AR49" s="82"/>
      <c r="AS49" s="82">
        <f>AC49+AK49</f>
        <v>2736243.09</v>
      </c>
      <c r="AT49" s="82"/>
      <c r="AU49" s="82"/>
      <c r="AV49" s="82"/>
      <c r="AW49" s="82"/>
      <c r="AX49" s="82"/>
      <c r="AY49" s="82"/>
      <c r="AZ49" s="82"/>
      <c r="BA49" s="31"/>
      <c r="BB49" s="31"/>
      <c r="BC49" s="31"/>
      <c r="BD49" s="31"/>
      <c r="BE49" s="31"/>
      <c r="BF49" s="31"/>
      <c r="BG49" s="31"/>
      <c r="BH49" s="31"/>
      <c r="CA49" s="29" t="s">
        <v>14</v>
      </c>
    </row>
    <row r="50" spans="1:79" s="29" customFormat="1" ht="27" customHeight="1">
      <c r="A50" s="85">
        <v>2</v>
      </c>
      <c r="B50" s="85"/>
      <c r="C50" s="85"/>
      <c r="D50" s="69" t="s">
        <v>142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2">
        <v>0</v>
      </c>
      <c r="AD50" s="82"/>
      <c r="AE50" s="82"/>
      <c r="AF50" s="82"/>
      <c r="AG50" s="82"/>
      <c r="AH50" s="82"/>
      <c r="AI50" s="82"/>
      <c r="AJ50" s="82"/>
      <c r="AK50" s="82">
        <v>2000000</v>
      </c>
      <c r="AL50" s="82"/>
      <c r="AM50" s="82"/>
      <c r="AN50" s="82"/>
      <c r="AO50" s="82"/>
      <c r="AP50" s="82"/>
      <c r="AQ50" s="82"/>
      <c r="AR50" s="82"/>
      <c r="AS50" s="82">
        <f>AC50+AK50</f>
        <v>2000000</v>
      </c>
      <c r="AT50" s="82"/>
      <c r="AU50" s="82"/>
      <c r="AV50" s="82"/>
      <c r="AW50" s="82"/>
      <c r="AX50" s="82"/>
      <c r="AY50" s="82"/>
      <c r="AZ50" s="82"/>
      <c r="BA50" s="31"/>
      <c r="BB50" s="31"/>
      <c r="BC50" s="31"/>
      <c r="BD50" s="31"/>
      <c r="BE50" s="31"/>
      <c r="BF50" s="31"/>
      <c r="BG50" s="31"/>
      <c r="BH50" s="31"/>
    </row>
    <row r="51" spans="1:79" s="29" customFormat="1" ht="28.5" customHeight="1">
      <c r="A51" s="85">
        <v>3</v>
      </c>
      <c r="B51" s="85"/>
      <c r="C51" s="85"/>
      <c r="D51" s="69" t="s">
        <v>154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82">
        <v>106683.04</v>
      </c>
      <c r="AD51" s="82"/>
      <c r="AE51" s="82"/>
      <c r="AF51" s="82"/>
      <c r="AG51" s="82"/>
      <c r="AH51" s="82"/>
      <c r="AI51" s="82"/>
      <c r="AJ51" s="82"/>
      <c r="AK51" s="82">
        <v>0</v>
      </c>
      <c r="AL51" s="82"/>
      <c r="AM51" s="82"/>
      <c r="AN51" s="82"/>
      <c r="AO51" s="82"/>
      <c r="AP51" s="82"/>
      <c r="AQ51" s="82"/>
      <c r="AR51" s="82"/>
      <c r="AS51" s="82">
        <f>AC51+AK51</f>
        <v>106683.04</v>
      </c>
      <c r="AT51" s="82"/>
      <c r="AU51" s="82"/>
      <c r="AV51" s="82"/>
      <c r="AW51" s="82"/>
      <c r="AX51" s="82"/>
      <c r="AY51" s="82"/>
      <c r="AZ51" s="82"/>
      <c r="BA51" s="31"/>
      <c r="BB51" s="31"/>
      <c r="BC51" s="31"/>
      <c r="BD51" s="31"/>
      <c r="BE51" s="31"/>
      <c r="BF51" s="31"/>
      <c r="BG51" s="31"/>
      <c r="BH51" s="31"/>
    </row>
    <row r="52" spans="1:79" s="29" customFormat="1" ht="28.5" customHeight="1">
      <c r="A52" s="85">
        <v>4</v>
      </c>
      <c r="B52" s="85"/>
      <c r="C52" s="85"/>
      <c r="D52" s="69" t="s">
        <v>155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2">
        <v>11733.35</v>
      </c>
      <c r="AD52" s="82"/>
      <c r="AE52" s="82"/>
      <c r="AF52" s="82"/>
      <c r="AG52" s="82"/>
      <c r="AH52" s="82"/>
      <c r="AI52" s="82"/>
      <c r="AJ52" s="82"/>
      <c r="AK52" s="82">
        <v>0</v>
      </c>
      <c r="AL52" s="82"/>
      <c r="AM52" s="82"/>
      <c r="AN52" s="82"/>
      <c r="AO52" s="82"/>
      <c r="AP52" s="82"/>
      <c r="AQ52" s="82"/>
      <c r="AR52" s="82"/>
      <c r="AS52" s="82">
        <f>AC52+AK52</f>
        <v>11733.35</v>
      </c>
      <c r="AT52" s="82"/>
      <c r="AU52" s="82"/>
      <c r="AV52" s="82"/>
      <c r="AW52" s="82"/>
      <c r="AX52" s="82"/>
      <c r="AY52" s="82"/>
      <c r="AZ52" s="82"/>
      <c r="BA52" s="31"/>
      <c r="BB52" s="31"/>
      <c r="BC52" s="31"/>
      <c r="BD52" s="31"/>
      <c r="BE52" s="31"/>
      <c r="BF52" s="31"/>
      <c r="BG52" s="31"/>
      <c r="BH52" s="31"/>
    </row>
    <row r="53" spans="1:79" s="29" customFormat="1" ht="31.5" customHeight="1">
      <c r="A53" s="85">
        <v>5</v>
      </c>
      <c r="B53" s="85"/>
      <c r="C53" s="85"/>
      <c r="D53" s="69" t="s">
        <v>156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82">
        <v>6874.52</v>
      </c>
      <c r="AD53" s="82"/>
      <c r="AE53" s="82"/>
      <c r="AF53" s="82"/>
      <c r="AG53" s="82"/>
      <c r="AH53" s="82"/>
      <c r="AI53" s="82"/>
      <c r="AJ53" s="82"/>
      <c r="AK53" s="82">
        <v>0</v>
      </c>
      <c r="AL53" s="82"/>
      <c r="AM53" s="82"/>
      <c r="AN53" s="82"/>
      <c r="AO53" s="82"/>
      <c r="AP53" s="82"/>
      <c r="AQ53" s="82"/>
      <c r="AR53" s="82"/>
      <c r="AS53" s="82">
        <f>AC53+AK53</f>
        <v>6874.52</v>
      </c>
      <c r="AT53" s="82"/>
      <c r="AU53" s="82"/>
      <c r="AV53" s="82"/>
      <c r="AW53" s="82"/>
      <c r="AX53" s="82"/>
      <c r="AY53" s="82"/>
      <c r="AZ53" s="82"/>
      <c r="BA53" s="31"/>
      <c r="BB53" s="31"/>
      <c r="BC53" s="31"/>
      <c r="BD53" s="31"/>
      <c r="BE53" s="31"/>
      <c r="BF53" s="31"/>
      <c r="BG53" s="31"/>
      <c r="BH53" s="31"/>
    </row>
    <row r="54" spans="1:79" s="29" customFormat="1" ht="27" hidden="1" customHeight="1">
      <c r="A54" s="85"/>
      <c r="B54" s="85"/>
      <c r="C54" s="85"/>
      <c r="D54" s="69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31"/>
      <c r="BB54" s="31"/>
      <c r="BC54" s="31"/>
      <c r="BD54" s="31"/>
      <c r="BE54" s="31"/>
      <c r="BF54" s="31"/>
      <c r="BG54" s="31"/>
      <c r="BH54" s="31"/>
    </row>
    <row r="55" spans="1:79" s="30" customFormat="1">
      <c r="A55" s="92"/>
      <c r="B55" s="92"/>
      <c r="C55" s="92"/>
      <c r="D55" s="66" t="s">
        <v>64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04">
        <f>AC49+AC51+AC52+AC54+AC53</f>
        <v>2831534</v>
      </c>
      <c r="AD55" s="104"/>
      <c r="AE55" s="104"/>
      <c r="AF55" s="104"/>
      <c r="AG55" s="104"/>
      <c r="AH55" s="104"/>
      <c r="AI55" s="104"/>
      <c r="AJ55" s="104"/>
      <c r="AK55" s="104">
        <f>SUM(AK49:AR51)+AK54</f>
        <v>2030000</v>
      </c>
      <c r="AL55" s="104"/>
      <c r="AM55" s="104"/>
      <c r="AN55" s="104"/>
      <c r="AO55" s="104"/>
      <c r="AP55" s="104"/>
      <c r="AQ55" s="104"/>
      <c r="AR55" s="104"/>
      <c r="AS55" s="104">
        <f>SUM(AC55+AK55)</f>
        <v>4861534</v>
      </c>
      <c r="AT55" s="104"/>
      <c r="AU55" s="104"/>
      <c r="AV55" s="104"/>
      <c r="AW55" s="104"/>
      <c r="AX55" s="104"/>
      <c r="AY55" s="104"/>
      <c r="AZ55" s="104"/>
      <c r="BA55" s="191"/>
      <c r="BB55" s="191"/>
      <c r="BC55" s="191"/>
      <c r="BD55" s="191"/>
      <c r="BE55" s="191"/>
      <c r="BF55" s="191"/>
      <c r="BG55" s="191"/>
      <c r="BH55" s="191"/>
    </row>
    <row r="57" spans="1:79" ht="15.75" customHeight="1">
      <c r="A57" s="154" t="s">
        <v>42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</row>
    <row r="58" spans="1:79" ht="15" customHeight="1">
      <c r="A58" s="151" t="s">
        <v>110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>
      <c r="A59" s="127" t="s">
        <v>28</v>
      </c>
      <c r="B59" s="127"/>
      <c r="C59" s="127"/>
      <c r="D59" s="130" t="s">
        <v>34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2"/>
      <c r="AB59" s="127" t="s">
        <v>29</v>
      </c>
      <c r="AC59" s="127"/>
      <c r="AD59" s="127"/>
      <c r="AE59" s="127"/>
      <c r="AF59" s="127"/>
      <c r="AG59" s="127"/>
      <c r="AH59" s="127"/>
      <c r="AI59" s="127"/>
      <c r="AJ59" s="127" t="s">
        <v>30</v>
      </c>
      <c r="AK59" s="127"/>
      <c r="AL59" s="127"/>
      <c r="AM59" s="127"/>
      <c r="AN59" s="127"/>
      <c r="AO59" s="127"/>
      <c r="AP59" s="127"/>
      <c r="AQ59" s="127"/>
      <c r="AR59" s="127" t="s">
        <v>27</v>
      </c>
      <c r="AS59" s="127"/>
      <c r="AT59" s="127"/>
      <c r="AU59" s="127"/>
      <c r="AV59" s="127"/>
      <c r="AW59" s="127"/>
      <c r="AX59" s="127"/>
      <c r="AY59" s="127"/>
    </row>
    <row r="60" spans="1:79" ht="29.1" customHeight="1">
      <c r="A60" s="127"/>
      <c r="B60" s="127"/>
      <c r="C60" s="127"/>
      <c r="D60" s="133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</row>
    <row r="61" spans="1:79" ht="15.75" customHeight="1">
      <c r="A61" s="127">
        <v>1</v>
      </c>
      <c r="B61" s="127"/>
      <c r="C61" s="127"/>
      <c r="D61" s="121">
        <v>2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3"/>
      <c r="AB61" s="127">
        <v>3</v>
      </c>
      <c r="AC61" s="127"/>
      <c r="AD61" s="127"/>
      <c r="AE61" s="127"/>
      <c r="AF61" s="127"/>
      <c r="AG61" s="127"/>
      <c r="AH61" s="127"/>
      <c r="AI61" s="127"/>
      <c r="AJ61" s="127">
        <v>4</v>
      </c>
      <c r="AK61" s="127"/>
      <c r="AL61" s="127"/>
      <c r="AM61" s="127"/>
      <c r="AN61" s="127"/>
      <c r="AO61" s="127"/>
      <c r="AP61" s="127"/>
      <c r="AQ61" s="127"/>
      <c r="AR61" s="127">
        <v>5</v>
      </c>
      <c r="AS61" s="127"/>
      <c r="AT61" s="127"/>
      <c r="AU61" s="127"/>
      <c r="AV61" s="127"/>
      <c r="AW61" s="127"/>
      <c r="AX61" s="127"/>
      <c r="AY61" s="127"/>
    </row>
    <row r="62" spans="1:79" ht="12.75" hidden="1" customHeight="1">
      <c r="A62" s="148" t="s">
        <v>6</v>
      </c>
      <c r="B62" s="148"/>
      <c r="C62" s="148"/>
      <c r="D62" s="140" t="s">
        <v>7</v>
      </c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0"/>
      <c r="AB62" s="128" t="s">
        <v>8</v>
      </c>
      <c r="AC62" s="128"/>
      <c r="AD62" s="128"/>
      <c r="AE62" s="128"/>
      <c r="AF62" s="128"/>
      <c r="AG62" s="128"/>
      <c r="AH62" s="128"/>
      <c r="AI62" s="128"/>
      <c r="AJ62" s="128" t="s">
        <v>9</v>
      </c>
      <c r="AK62" s="128"/>
      <c r="AL62" s="128"/>
      <c r="AM62" s="128"/>
      <c r="AN62" s="128"/>
      <c r="AO62" s="128"/>
      <c r="AP62" s="128"/>
      <c r="AQ62" s="128"/>
      <c r="AR62" s="128" t="s">
        <v>10</v>
      </c>
      <c r="AS62" s="128"/>
      <c r="AT62" s="128"/>
      <c r="AU62" s="128"/>
      <c r="AV62" s="128"/>
      <c r="AW62" s="128"/>
      <c r="AX62" s="128"/>
      <c r="AY62" s="128"/>
      <c r="CA62" s="1" t="s">
        <v>15</v>
      </c>
    </row>
    <row r="63" spans="1:79" s="4" customFormat="1" ht="12.75" customHeight="1">
      <c r="A63" s="119"/>
      <c r="B63" s="119"/>
      <c r="C63" s="119"/>
      <c r="D63" s="115" t="s">
        <v>27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>
        <f>AB63+AJ63</f>
        <v>0</v>
      </c>
      <c r="AS63" s="110"/>
      <c r="AT63" s="110"/>
      <c r="AU63" s="110"/>
      <c r="AV63" s="110"/>
      <c r="AW63" s="110"/>
      <c r="AX63" s="110"/>
      <c r="AY63" s="110"/>
      <c r="CA63" s="4" t="s">
        <v>16</v>
      </c>
    </row>
    <row r="65" spans="1:79" ht="15.75" customHeight="1">
      <c r="A65" s="152" t="s">
        <v>43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79" ht="30" customHeight="1">
      <c r="A66" s="127" t="s">
        <v>28</v>
      </c>
      <c r="B66" s="127"/>
      <c r="C66" s="127"/>
      <c r="D66" s="127"/>
      <c r="E66" s="127"/>
      <c r="F66" s="127"/>
      <c r="G66" s="121" t="s">
        <v>44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27" t="s">
        <v>2</v>
      </c>
      <c r="AA66" s="127"/>
      <c r="AB66" s="127"/>
      <c r="AC66" s="127"/>
      <c r="AD66" s="127"/>
      <c r="AE66" s="127" t="s">
        <v>1</v>
      </c>
      <c r="AF66" s="127"/>
      <c r="AG66" s="127"/>
      <c r="AH66" s="127"/>
      <c r="AI66" s="127"/>
      <c r="AJ66" s="127"/>
      <c r="AK66" s="127"/>
      <c r="AL66" s="127"/>
      <c r="AM66" s="127"/>
      <c r="AN66" s="127"/>
      <c r="AO66" s="121" t="s">
        <v>29</v>
      </c>
      <c r="AP66" s="122"/>
      <c r="AQ66" s="122"/>
      <c r="AR66" s="122"/>
      <c r="AS66" s="122"/>
      <c r="AT66" s="122"/>
      <c r="AU66" s="122"/>
      <c r="AV66" s="123"/>
      <c r="AW66" s="121" t="s">
        <v>30</v>
      </c>
      <c r="AX66" s="122"/>
      <c r="AY66" s="122"/>
      <c r="AZ66" s="122"/>
      <c r="BA66" s="122"/>
      <c r="BB66" s="122"/>
      <c r="BC66" s="122"/>
      <c r="BD66" s="123"/>
      <c r="BE66" s="121" t="s">
        <v>27</v>
      </c>
      <c r="BF66" s="122"/>
      <c r="BG66" s="122"/>
      <c r="BH66" s="122"/>
      <c r="BI66" s="122"/>
      <c r="BJ66" s="122"/>
      <c r="BK66" s="122"/>
      <c r="BL66" s="123"/>
    </row>
    <row r="67" spans="1:79" ht="15.75" customHeight="1">
      <c r="A67" s="127">
        <v>1</v>
      </c>
      <c r="B67" s="127"/>
      <c r="C67" s="127"/>
      <c r="D67" s="127"/>
      <c r="E67" s="127"/>
      <c r="F67" s="127"/>
      <c r="G67" s="121">
        <v>2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27">
        <v>3</v>
      </c>
      <c r="AA67" s="127"/>
      <c r="AB67" s="127"/>
      <c r="AC67" s="127"/>
      <c r="AD67" s="127"/>
      <c r="AE67" s="127">
        <v>4</v>
      </c>
      <c r="AF67" s="127"/>
      <c r="AG67" s="127"/>
      <c r="AH67" s="127"/>
      <c r="AI67" s="127"/>
      <c r="AJ67" s="127"/>
      <c r="AK67" s="127"/>
      <c r="AL67" s="127"/>
      <c r="AM67" s="127"/>
      <c r="AN67" s="127"/>
      <c r="AO67" s="127">
        <v>5</v>
      </c>
      <c r="AP67" s="127"/>
      <c r="AQ67" s="127"/>
      <c r="AR67" s="127"/>
      <c r="AS67" s="127"/>
      <c r="AT67" s="127"/>
      <c r="AU67" s="127"/>
      <c r="AV67" s="127"/>
      <c r="AW67" s="127">
        <v>6</v>
      </c>
      <c r="AX67" s="127"/>
      <c r="AY67" s="127"/>
      <c r="AZ67" s="127"/>
      <c r="BA67" s="127"/>
      <c r="BB67" s="127"/>
      <c r="BC67" s="127"/>
      <c r="BD67" s="127"/>
      <c r="BE67" s="127">
        <v>7</v>
      </c>
      <c r="BF67" s="127"/>
      <c r="BG67" s="127"/>
      <c r="BH67" s="127"/>
      <c r="BI67" s="127"/>
      <c r="BJ67" s="127"/>
      <c r="BK67" s="127"/>
      <c r="BL67" s="127"/>
    </row>
    <row r="68" spans="1:79" ht="12.75" hidden="1" customHeight="1">
      <c r="A68" s="148" t="s">
        <v>33</v>
      </c>
      <c r="B68" s="148"/>
      <c r="C68" s="148"/>
      <c r="D68" s="148"/>
      <c r="E68" s="148"/>
      <c r="F68" s="148"/>
      <c r="G68" s="140" t="s">
        <v>7</v>
      </c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50"/>
      <c r="Z68" s="148" t="s">
        <v>19</v>
      </c>
      <c r="AA68" s="148"/>
      <c r="AB68" s="148"/>
      <c r="AC68" s="148"/>
      <c r="AD68" s="148"/>
      <c r="AE68" s="139" t="s">
        <v>32</v>
      </c>
      <c r="AF68" s="139"/>
      <c r="AG68" s="139"/>
      <c r="AH68" s="139"/>
      <c r="AI68" s="139"/>
      <c r="AJ68" s="139"/>
      <c r="AK68" s="139"/>
      <c r="AL68" s="139"/>
      <c r="AM68" s="139"/>
      <c r="AN68" s="140"/>
      <c r="AO68" s="128" t="s">
        <v>8</v>
      </c>
      <c r="AP68" s="128"/>
      <c r="AQ68" s="128"/>
      <c r="AR68" s="128"/>
      <c r="AS68" s="128"/>
      <c r="AT68" s="128"/>
      <c r="AU68" s="128"/>
      <c r="AV68" s="128"/>
      <c r="AW68" s="128" t="s">
        <v>31</v>
      </c>
      <c r="AX68" s="128"/>
      <c r="AY68" s="128"/>
      <c r="AZ68" s="128"/>
      <c r="BA68" s="128"/>
      <c r="BB68" s="128"/>
      <c r="BC68" s="128"/>
      <c r="BD68" s="128"/>
      <c r="BE68" s="128" t="s">
        <v>66</v>
      </c>
      <c r="BF68" s="128"/>
      <c r="BG68" s="128"/>
      <c r="BH68" s="128"/>
      <c r="BI68" s="128"/>
      <c r="BJ68" s="128"/>
      <c r="BK68" s="128"/>
      <c r="BL68" s="128"/>
      <c r="CA68" s="1" t="s">
        <v>17</v>
      </c>
    </row>
    <row r="69" spans="1:79" s="4" customFormat="1" ht="14.25" customHeight="1">
      <c r="A69" s="119">
        <v>0</v>
      </c>
      <c r="B69" s="119"/>
      <c r="C69" s="119"/>
      <c r="D69" s="119"/>
      <c r="E69" s="119"/>
      <c r="F69" s="119"/>
      <c r="G69" s="98" t="s">
        <v>119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119"/>
      <c r="AA69" s="119"/>
      <c r="AB69" s="119"/>
      <c r="AC69" s="119"/>
      <c r="AD69" s="119"/>
      <c r="AE69" s="120"/>
      <c r="AF69" s="120"/>
      <c r="AG69" s="120"/>
      <c r="AH69" s="120"/>
      <c r="AI69" s="120"/>
      <c r="AJ69" s="120"/>
      <c r="AK69" s="120"/>
      <c r="AL69" s="120"/>
      <c r="AM69" s="120"/>
      <c r="AN69" s="115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CA69" s="4" t="s">
        <v>18</v>
      </c>
    </row>
    <row r="70" spans="1:79" s="30" customFormat="1" ht="31.5" customHeight="1">
      <c r="A70" s="92">
        <v>0</v>
      </c>
      <c r="B70" s="92"/>
      <c r="C70" s="92"/>
      <c r="D70" s="92"/>
      <c r="E70" s="92"/>
      <c r="F70" s="92"/>
      <c r="G70" s="136" t="s">
        <v>118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  <c r="Z70" s="92" t="s">
        <v>81</v>
      </c>
      <c r="AA70" s="92"/>
      <c r="AB70" s="92"/>
      <c r="AC70" s="92"/>
      <c r="AD70" s="92"/>
      <c r="AE70" s="64" t="s">
        <v>144</v>
      </c>
      <c r="AF70" s="65"/>
      <c r="AG70" s="65"/>
      <c r="AH70" s="65"/>
      <c r="AI70" s="65"/>
      <c r="AJ70" s="65"/>
      <c r="AK70" s="65"/>
      <c r="AL70" s="65"/>
      <c r="AM70" s="65"/>
      <c r="AN70" s="72"/>
      <c r="AO70" s="104">
        <f>AO80</f>
        <v>2706243.09</v>
      </c>
      <c r="AP70" s="104"/>
      <c r="AQ70" s="104"/>
      <c r="AR70" s="104"/>
      <c r="AS70" s="104"/>
      <c r="AT70" s="104"/>
      <c r="AU70" s="104"/>
      <c r="AV70" s="104"/>
      <c r="AW70" s="104">
        <f>AW82+AW83+AW84</f>
        <v>30000</v>
      </c>
      <c r="AX70" s="104"/>
      <c r="AY70" s="104"/>
      <c r="AZ70" s="104"/>
      <c r="BA70" s="104"/>
      <c r="BB70" s="104"/>
      <c r="BC70" s="104"/>
      <c r="BD70" s="104"/>
      <c r="BE70" s="104">
        <f>AO70+AW70</f>
        <v>2736243.09</v>
      </c>
      <c r="BF70" s="104"/>
      <c r="BG70" s="104"/>
      <c r="BH70" s="104"/>
      <c r="BI70" s="104"/>
      <c r="BJ70" s="104"/>
      <c r="BK70" s="104"/>
      <c r="BL70" s="104"/>
      <c r="CA70" s="30" t="s">
        <v>18</v>
      </c>
    </row>
    <row r="71" spans="1:79" s="4" customFormat="1" ht="12.75" customHeight="1">
      <c r="A71" s="119">
        <v>1</v>
      </c>
      <c r="B71" s="119"/>
      <c r="C71" s="119"/>
      <c r="D71" s="119"/>
      <c r="E71" s="119"/>
      <c r="F71" s="119"/>
      <c r="G71" s="115" t="s">
        <v>65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19"/>
      <c r="AA71" s="119"/>
      <c r="AB71" s="119"/>
      <c r="AC71" s="119"/>
      <c r="AD71" s="119"/>
      <c r="AE71" s="120"/>
      <c r="AF71" s="120"/>
      <c r="AG71" s="120"/>
      <c r="AH71" s="120"/>
      <c r="AI71" s="120"/>
      <c r="AJ71" s="120"/>
      <c r="AK71" s="120"/>
      <c r="AL71" s="120"/>
      <c r="AM71" s="120"/>
      <c r="AN71" s="115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29"/>
      <c r="BF71" s="129"/>
      <c r="BG71" s="129"/>
      <c r="BH71" s="129"/>
      <c r="BI71" s="129"/>
      <c r="BJ71" s="129"/>
      <c r="BK71" s="129"/>
      <c r="BL71" s="129"/>
      <c r="CA71" s="4" t="s">
        <v>18</v>
      </c>
    </row>
    <row r="72" spans="1:79" s="29" customFormat="1" ht="12.75" customHeight="1">
      <c r="A72" s="85">
        <v>0</v>
      </c>
      <c r="B72" s="85"/>
      <c r="C72" s="85"/>
      <c r="D72" s="85"/>
      <c r="E72" s="85"/>
      <c r="F72" s="85"/>
      <c r="G72" s="69" t="s">
        <v>67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5" t="s">
        <v>68</v>
      </c>
      <c r="AA72" s="85"/>
      <c r="AB72" s="85"/>
      <c r="AC72" s="85"/>
      <c r="AD72" s="85"/>
      <c r="AE72" s="76" t="s">
        <v>69</v>
      </c>
      <c r="AF72" s="77"/>
      <c r="AG72" s="77"/>
      <c r="AH72" s="77"/>
      <c r="AI72" s="77"/>
      <c r="AJ72" s="77"/>
      <c r="AK72" s="77"/>
      <c r="AL72" s="77"/>
      <c r="AM72" s="77"/>
      <c r="AN72" s="78"/>
      <c r="AO72" s="82">
        <v>1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f>AO72+AW72</f>
        <v>1</v>
      </c>
      <c r="BF72" s="82"/>
      <c r="BG72" s="82"/>
      <c r="BH72" s="82"/>
      <c r="BI72" s="82"/>
      <c r="BJ72" s="82"/>
      <c r="BK72" s="82"/>
      <c r="BL72" s="82"/>
    </row>
    <row r="73" spans="1:79" s="29" customFormat="1" ht="12.75" customHeight="1">
      <c r="A73" s="85">
        <v>0</v>
      </c>
      <c r="B73" s="85"/>
      <c r="C73" s="85"/>
      <c r="D73" s="85"/>
      <c r="E73" s="85"/>
      <c r="F73" s="85"/>
      <c r="G73" s="69" t="s">
        <v>70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5" t="s">
        <v>68</v>
      </c>
      <c r="AA73" s="85"/>
      <c r="AB73" s="85"/>
      <c r="AC73" s="85"/>
      <c r="AD73" s="85"/>
      <c r="AE73" s="79" t="s">
        <v>135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82">
        <v>6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ref="BE73:BE83" si="0">AO73+AW73</f>
        <v>6</v>
      </c>
      <c r="BF73" s="82"/>
      <c r="BG73" s="82"/>
      <c r="BH73" s="82"/>
      <c r="BI73" s="82"/>
      <c r="BJ73" s="82"/>
      <c r="BK73" s="82"/>
      <c r="BL73" s="82"/>
    </row>
    <row r="74" spans="1:79" s="29" customFormat="1" ht="12.75" customHeight="1">
      <c r="A74" s="85">
        <v>0</v>
      </c>
      <c r="B74" s="85"/>
      <c r="C74" s="85"/>
      <c r="D74" s="85"/>
      <c r="E74" s="85"/>
      <c r="F74" s="85"/>
      <c r="G74" s="69" t="s">
        <v>72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5" t="s">
        <v>68</v>
      </c>
      <c r="AA74" s="85"/>
      <c r="AB74" s="85"/>
      <c r="AC74" s="85"/>
      <c r="AD74" s="85"/>
      <c r="AE74" s="79" t="s">
        <v>145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82">
        <v>15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si="0"/>
        <v>15</v>
      </c>
      <c r="BF74" s="82"/>
      <c r="BG74" s="82"/>
      <c r="BH74" s="82"/>
      <c r="BI74" s="82"/>
      <c r="BJ74" s="82"/>
      <c r="BK74" s="82"/>
      <c r="BL74" s="82"/>
    </row>
    <row r="75" spans="1:79" s="29" customFormat="1" ht="12.75" customHeight="1">
      <c r="A75" s="85">
        <v>0</v>
      </c>
      <c r="B75" s="85"/>
      <c r="C75" s="85"/>
      <c r="D75" s="85"/>
      <c r="E75" s="85"/>
      <c r="F75" s="85"/>
      <c r="G75" s="69" t="s">
        <v>74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5" t="s">
        <v>68</v>
      </c>
      <c r="AA75" s="85"/>
      <c r="AB75" s="85"/>
      <c r="AC75" s="85"/>
      <c r="AD75" s="85"/>
      <c r="AE75" s="79" t="s">
        <v>73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82">
        <v>3</v>
      </c>
      <c r="AP75" s="82"/>
      <c r="AQ75" s="82"/>
      <c r="AR75" s="82"/>
      <c r="AS75" s="82"/>
      <c r="AT75" s="82"/>
      <c r="AU75" s="82"/>
      <c r="AV75" s="82"/>
      <c r="AW75" s="82">
        <v>0</v>
      </c>
      <c r="AX75" s="82"/>
      <c r="AY75" s="82"/>
      <c r="AZ75" s="82"/>
      <c r="BA75" s="82"/>
      <c r="BB75" s="82"/>
      <c r="BC75" s="82"/>
      <c r="BD75" s="82"/>
      <c r="BE75" s="82">
        <f t="shared" si="0"/>
        <v>3</v>
      </c>
      <c r="BF75" s="82"/>
      <c r="BG75" s="82"/>
      <c r="BH75" s="82"/>
      <c r="BI75" s="82"/>
      <c r="BJ75" s="82"/>
      <c r="BK75" s="82"/>
      <c r="BL75" s="82"/>
    </row>
    <row r="76" spans="1:79" s="29" customFormat="1" ht="12.75" customHeight="1">
      <c r="A76" s="85">
        <v>0</v>
      </c>
      <c r="B76" s="85"/>
      <c r="C76" s="85"/>
      <c r="D76" s="85"/>
      <c r="E76" s="85"/>
      <c r="F76" s="85"/>
      <c r="G76" s="69" t="s">
        <v>75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5" t="s">
        <v>68</v>
      </c>
      <c r="AA76" s="85"/>
      <c r="AB76" s="85"/>
      <c r="AC76" s="85"/>
      <c r="AD76" s="85"/>
      <c r="AE76" s="79" t="s">
        <v>73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82">
        <v>9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si="0"/>
        <v>9</v>
      </c>
      <c r="BF76" s="82"/>
      <c r="BG76" s="82"/>
      <c r="BH76" s="82"/>
      <c r="BI76" s="82"/>
      <c r="BJ76" s="82"/>
      <c r="BK76" s="82"/>
      <c r="BL76" s="82"/>
    </row>
    <row r="77" spans="1:79" s="29" customFormat="1" ht="12.75" customHeight="1">
      <c r="A77" s="85">
        <v>0</v>
      </c>
      <c r="B77" s="85"/>
      <c r="C77" s="85"/>
      <c r="D77" s="85"/>
      <c r="E77" s="85"/>
      <c r="F77" s="85"/>
      <c r="G77" s="69" t="s">
        <v>76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5" t="s">
        <v>68</v>
      </c>
      <c r="AA77" s="85"/>
      <c r="AB77" s="85"/>
      <c r="AC77" s="85"/>
      <c r="AD77" s="85"/>
      <c r="AE77" s="79" t="s">
        <v>73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82">
        <v>3</v>
      </c>
      <c r="AP77" s="82"/>
      <c r="AQ77" s="82"/>
      <c r="AR77" s="82"/>
      <c r="AS77" s="82"/>
      <c r="AT77" s="82"/>
      <c r="AU77" s="82"/>
      <c r="AV77" s="82"/>
      <c r="AW77" s="82">
        <v>0</v>
      </c>
      <c r="AX77" s="82"/>
      <c r="AY77" s="82"/>
      <c r="AZ77" s="82"/>
      <c r="BA77" s="82"/>
      <c r="BB77" s="82"/>
      <c r="BC77" s="82"/>
      <c r="BD77" s="82"/>
      <c r="BE77" s="82">
        <f t="shared" si="0"/>
        <v>3</v>
      </c>
      <c r="BF77" s="82"/>
      <c r="BG77" s="82"/>
      <c r="BH77" s="82"/>
      <c r="BI77" s="82"/>
      <c r="BJ77" s="82"/>
      <c r="BK77" s="82"/>
      <c r="BL77" s="82"/>
    </row>
    <row r="78" spans="1:79" s="29" customFormat="1" ht="12.75" customHeight="1">
      <c r="A78" s="85">
        <v>0</v>
      </c>
      <c r="B78" s="85"/>
      <c r="C78" s="85"/>
      <c r="D78" s="85"/>
      <c r="E78" s="85"/>
      <c r="F78" s="85"/>
      <c r="G78" s="69" t="s">
        <v>77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85" t="s">
        <v>78</v>
      </c>
      <c r="AA78" s="85"/>
      <c r="AB78" s="85"/>
      <c r="AC78" s="85"/>
      <c r="AD78" s="85"/>
      <c r="AE78" s="79" t="s">
        <v>71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82">
        <v>1103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f t="shared" si="0"/>
        <v>1103</v>
      </c>
      <c r="BF78" s="82"/>
      <c r="BG78" s="82"/>
      <c r="BH78" s="82"/>
      <c r="BI78" s="82"/>
      <c r="BJ78" s="82"/>
      <c r="BK78" s="82"/>
      <c r="BL78" s="82"/>
    </row>
    <row r="79" spans="1:79" s="29" customFormat="1" ht="12.75" customHeight="1">
      <c r="A79" s="85">
        <v>0</v>
      </c>
      <c r="B79" s="85"/>
      <c r="C79" s="85"/>
      <c r="D79" s="85"/>
      <c r="E79" s="85"/>
      <c r="F79" s="85"/>
      <c r="G79" s="69" t="s">
        <v>79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5" t="s">
        <v>78</v>
      </c>
      <c r="AA79" s="85"/>
      <c r="AB79" s="85"/>
      <c r="AC79" s="85"/>
      <c r="AD79" s="85"/>
      <c r="AE79" s="79" t="s">
        <v>71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82">
        <v>630</v>
      </c>
      <c r="AP79" s="82"/>
      <c r="AQ79" s="82"/>
      <c r="AR79" s="82"/>
      <c r="AS79" s="82"/>
      <c r="AT79" s="82"/>
      <c r="AU79" s="82"/>
      <c r="AV79" s="82"/>
      <c r="AW79" s="82">
        <v>0</v>
      </c>
      <c r="AX79" s="82"/>
      <c r="AY79" s="82"/>
      <c r="AZ79" s="82"/>
      <c r="BA79" s="82"/>
      <c r="BB79" s="82"/>
      <c r="BC79" s="82"/>
      <c r="BD79" s="82"/>
      <c r="BE79" s="82">
        <f t="shared" si="0"/>
        <v>630</v>
      </c>
      <c r="BF79" s="82"/>
      <c r="BG79" s="82"/>
      <c r="BH79" s="82"/>
      <c r="BI79" s="82"/>
      <c r="BJ79" s="82"/>
      <c r="BK79" s="82"/>
      <c r="BL79" s="82"/>
    </row>
    <row r="80" spans="1:79" s="29" customFormat="1" ht="12.75" customHeight="1">
      <c r="A80" s="85">
        <v>0</v>
      </c>
      <c r="B80" s="85"/>
      <c r="C80" s="85"/>
      <c r="D80" s="85"/>
      <c r="E80" s="85"/>
      <c r="F80" s="85"/>
      <c r="G80" s="69" t="s">
        <v>80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5" t="s">
        <v>81</v>
      </c>
      <c r="AA80" s="85"/>
      <c r="AB80" s="85"/>
      <c r="AC80" s="85"/>
      <c r="AD80" s="85"/>
      <c r="AE80" s="79" t="s">
        <v>144</v>
      </c>
      <c r="AF80" s="86"/>
      <c r="AG80" s="86"/>
      <c r="AH80" s="86"/>
      <c r="AI80" s="86"/>
      <c r="AJ80" s="86"/>
      <c r="AK80" s="86"/>
      <c r="AL80" s="86"/>
      <c r="AM80" s="86"/>
      <c r="AN80" s="87"/>
      <c r="AO80" s="82">
        <v>2706243.09</v>
      </c>
      <c r="AP80" s="82"/>
      <c r="AQ80" s="82"/>
      <c r="AR80" s="82"/>
      <c r="AS80" s="82"/>
      <c r="AT80" s="82"/>
      <c r="AU80" s="82"/>
      <c r="AV80" s="82"/>
      <c r="AW80" s="82">
        <v>0</v>
      </c>
      <c r="AX80" s="82"/>
      <c r="AY80" s="82"/>
      <c r="AZ80" s="82"/>
      <c r="BA80" s="82"/>
      <c r="BB80" s="82"/>
      <c r="BC80" s="82"/>
      <c r="BD80" s="82"/>
      <c r="BE80" s="82">
        <f t="shared" si="0"/>
        <v>2706243.09</v>
      </c>
      <c r="BF80" s="82"/>
      <c r="BG80" s="82"/>
      <c r="BH80" s="82"/>
      <c r="BI80" s="82"/>
      <c r="BJ80" s="82"/>
      <c r="BK80" s="82"/>
      <c r="BL80" s="82"/>
    </row>
    <row r="81" spans="1:64" s="29" customFormat="1" ht="29.25" customHeight="1">
      <c r="A81" s="85">
        <v>0</v>
      </c>
      <c r="B81" s="85"/>
      <c r="C81" s="85"/>
      <c r="D81" s="85"/>
      <c r="E81" s="85"/>
      <c r="F81" s="85"/>
      <c r="G81" s="69" t="s">
        <v>128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5" t="s">
        <v>81</v>
      </c>
      <c r="AA81" s="85"/>
      <c r="AB81" s="85"/>
      <c r="AC81" s="85"/>
      <c r="AD81" s="85"/>
      <c r="AE81" s="79" t="s">
        <v>82</v>
      </c>
      <c r="AF81" s="86"/>
      <c r="AG81" s="86"/>
      <c r="AH81" s="86"/>
      <c r="AI81" s="86"/>
      <c r="AJ81" s="86"/>
      <c r="AK81" s="86"/>
      <c r="AL81" s="86"/>
      <c r="AM81" s="86"/>
      <c r="AN81" s="87"/>
      <c r="AO81" s="82">
        <v>50000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0"/>
        <v>50000</v>
      </c>
      <c r="BF81" s="82"/>
      <c r="BG81" s="82"/>
      <c r="BH81" s="82"/>
      <c r="BI81" s="82"/>
      <c r="BJ81" s="82"/>
      <c r="BK81" s="82"/>
      <c r="BL81" s="82"/>
    </row>
    <row r="82" spans="1:64" s="29" customFormat="1" ht="42" customHeight="1">
      <c r="A82" s="85">
        <v>0</v>
      </c>
      <c r="B82" s="85"/>
      <c r="C82" s="85"/>
      <c r="D82" s="85"/>
      <c r="E82" s="85"/>
      <c r="F82" s="85"/>
      <c r="G82" s="69" t="s">
        <v>120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5" t="s">
        <v>81</v>
      </c>
      <c r="AA82" s="85"/>
      <c r="AB82" s="85"/>
      <c r="AC82" s="85"/>
      <c r="AD82" s="85"/>
      <c r="AE82" s="76" t="s">
        <v>136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2">
        <v>0</v>
      </c>
      <c r="AP82" s="82"/>
      <c r="AQ82" s="82"/>
      <c r="AR82" s="82"/>
      <c r="AS82" s="82"/>
      <c r="AT82" s="82"/>
      <c r="AU82" s="82"/>
      <c r="AV82" s="82"/>
      <c r="AW82" s="82">
        <v>26000</v>
      </c>
      <c r="AX82" s="82"/>
      <c r="AY82" s="82"/>
      <c r="AZ82" s="82"/>
      <c r="BA82" s="82"/>
      <c r="BB82" s="82"/>
      <c r="BC82" s="82"/>
      <c r="BD82" s="82"/>
      <c r="BE82" s="82">
        <f t="shared" si="0"/>
        <v>26000</v>
      </c>
      <c r="BF82" s="82"/>
      <c r="BG82" s="82"/>
      <c r="BH82" s="82"/>
      <c r="BI82" s="82"/>
      <c r="BJ82" s="82"/>
      <c r="BK82" s="82"/>
      <c r="BL82" s="82"/>
    </row>
    <row r="83" spans="1:64" s="29" customFormat="1" ht="53.25" customHeight="1">
      <c r="A83" s="85">
        <v>0</v>
      </c>
      <c r="B83" s="85"/>
      <c r="C83" s="85"/>
      <c r="D83" s="85"/>
      <c r="E83" s="85"/>
      <c r="F83" s="85"/>
      <c r="G83" s="69" t="s">
        <v>121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5" t="s">
        <v>81</v>
      </c>
      <c r="AA83" s="85"/>
      <c r="AB83" s="85"/>
      <c r="AC83" s="85"/>
      <c r="AD83" s="85"/>
      <c r="AE83" s="76" t="s">
        <v>136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2">
        <v>0</v>
      </c>
      <c r="AP83" s="82"/>
      <c r="AQ83" s="82"/>
      <c r="AR83" s="82"/>
      <c r="AS83" s="82"/>
      <c r="AT83" s="82"/>
      <c r="AU83" s="82"/>
      <c r="AV83" s="82"/>
      <c r="AW83" s="82">
        <v>2000</v>
      </c>
      <c r="AX83" s="82"/>
      <c r="AY83" s="82"/>
      <c r="AZ83" s="82"/>
      <c r="BA83" s="82"/>
      <c r="BB83" s="82"/>
      <c r="BC83" s="82"/>
      <c r="BD83" s="82"/>
      <c r="BE83" s="82">
        <f t="shared" si="0"/>
        <v>2000</v>
      </c>
      <c r="BF83" s="82"/>
      <c r="BG83" s="82"/>
      <c r="BH83" s="82"/>
      <c r="BI83" s="82"/>
      <c r="BJ83" s="82"/>
      <c r="BK83" s="82"/>
      <c r="BL83" s="82"/>
    </row>
    <row r="84" spans="1:64" s="29" customFormat="1" ht="21" customHeight="1">
      <c r="A84" s="85">
        <v>0</v>
      </c>
      <c r="B84" s="85"/>
      <c r="C84" s="85"/>
      <c r="D84" s="85"/>
      <c r="E84" s="85"/>
      <c r="F84" s="85"/>
      <c r="G84" s="69" t="s">
        <v>137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85" t="s">
        <v>81</v>
      </c>
      <c r="AA84" s="85"/>
      <c r="AB84" s="85"/>
      <c r="AC84" s="85"/>
      <c r="AD84" s="85"/>
      <c r="AE84" s="76" t="s">
        <v>136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2">
        <v>0</v>
      </c>
      <c r="AP84" s="82"/>
      <c r="AQ84" s="82"/>
      <c r="AR84" s="82"/>
      <c r="AS84" s="82"/>
      <c r="AT84" s="82"/>
      <c r="AU84" s="82"/>
      <c r="AV84" s="82"/>
      <c r="AW84" s="82">
        <v>2000</v>
      </c>
      <c r="AX84" s="82"/>
      <c r="AY84" s="82"/>
      <c r="AZ84" s="82"/>
      <c r="BA84" s="82"/>
      <c r="BB84" s="82"/>
      <c r="BC84" s="82"/>
      <c r="BD84" s="82"/>
      <c r="BE84" s="82">
        <f t="shared" ref="BE84" si="1">AO84+AW84</f>
        <v>2000</v>
      </c>
      <c r="BF84" s="82"/>
      <c r="BG84" s="82"/>
      <c r="BH84" s="82"/>
      <c r="BI84" s="82"/>
      <c r="BJ84" s="82"/>
      <c r="BK84" s="82"/>
      <c r="BL84" s="82"/>
    </row>
    <row r="85" spans="1:64" s="30" customFormat="1" ht="12.75" customHeight="1">
      <c r="A85" s="92">
        <v>2</v>
      </c>
      <c r="B85" s="92"/>
      <c r="C85" s="92"/>
      <c r="D85" s="92"/>
      <c r="E85" s="92"/>
      <c r="F85" s="92"/>
      <c r="G85" s="66" t="s">
        <v>83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92"/>
      <c r="AA85" s="92"/>
      <c r="AB85" s="92"/>
      <c r="AC85" s="92"/>
      <c r="AD85" s="92"/>
      <c r="AE85" s="73"/>
      <c r="AF85" s="74"/>
      <c r="AG85" s="74"/>
      <c r="AH85" s="74"/>
      <c r="AI85" s="74"/>
      <c r="AJ85" s="74"/>
      <c r="AK85" s="74"/>
      <c r="AL85" s="74"/>
      <c r="AM85" s="74"/>
      <c r="AN85" s="75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</row>
    <row r="86" spans="1:64" s="29" customFormat="1" ht="12.75" customHeight="1">
      <c r="A86" s="85">
        <v>0</v>
      </c>
      <c r="B86" s="85"/>
      <c r="C86" s="85"/>
      <c r="D86" s="85"/>
      <c r="E86" s="85"/>
      <c r="F86" s="85"/>
      <c r="G86" s="69" t="s">
        <v>84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85" t="s">
        <v>68</v>
      </c>
      <c r="AA86" s="85"/>
      <c r="AB86" s="85"/>
      <c r="AC86" s="85"/>
      <c r="AD86" s="85"/>
      <c r="AE86" s="79" t="s">
        <v>135</v>
      </c>
      <c r="AF86" s="86"/>
      <c r="AG86" s="86"/>
      <c r="AH86" s="86"/>
      <c r="AI86" s="86"/>
      <c r="AJ86" s="86"/>
      <c r="AK86" s="86"/>
      <c r="AL86" s="86"/>
      <c r="AM86" s="86"/>
      <c r="AN86" s="87"/>
      <c r="AO86" s="82">
        <v>14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>AO86+AW86</f>
        <v>14</v>
      </c>
      <c r="BF86" s="82"/>
      <c r="BG86" s="82"/>
      <c r="BH86" s="82"/>
      <c r="BI86" s="82"/>
      <c r="BJ86" s="82"/>
      <c r="BK86" s="82"/>
      <c r="BL86" s="82"/>
    </row>
    <row r="87" spans="1:64" s="29" customFormat="1" ht="12.75" customHeight="1">
      <c r="A87" s="85">
        <v>0</v>
      </c>
      <c r="B87" s="85"/>
      <c r="C87" s="85"/>
      <c r="D87" s="85"/>
      <c r="E87" s="85"/>
      <c r="F87" s="85"/>
      <c r="G87" s="69" t="s">
        <v>85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85" t="s">
        <v>68</v>
      </c>
      <c r="AA87" s="85"/>
      <c r="AB87" s="85"/>
      <c r="AC87" s="85"/>
      <c r="AD87" s="85"/>
      <c r="AE87" s="79" t="s">
        <v>135</v>
      </c>
      <c r="AF87" s="86"/>
      <c r="AG87" s="86"/>
      <c r="AH87" s="86"/>
      <c r="AI87" s="86"/>
      <c r="AJ87" s="86"/>
      <c r="AK87" s="86"/>
      <c r="AL87" s="86"/>
      <c r="AM87" s="86"/>
      <c r="AN87" s="87"/>
      <c r="AO87" s="82">
        <v>90</v>
      </c>
      <c r="AP87" s="82"/>
      <c r="AQ87" s="82"/>
      <c r="AR87" s="82"/>
      <c r="AS87" s="82"/>
      <c r="AT87" s="82"/>
      <c r="AU87" s="82"/>
      <c r="AV87" s="82"/>
      <c r="AW87" s="82">
        <v>0</v>
      </c>
      <c r="AX87" s="82"/>
      <c r="AY87" s="82"/>
      <c r="AZ87" s="82"/>
      <c r="BA87" s="82"/>
      <c r="BB87" s="82"/>
      <c r="BC87" s="82"/>
      <c r="BD87" s="82"/>
      <c r="BE87" s="82">
        <f t="shared" ref="BE87:BE101" si="2">AO87+AW87</f>
        <v>90</v>
      </c>
      <c r="BF87" s="82"/>
      <c r="BG87" s="82"/>
      <c r="BH87" s="82"/>
      <c r="BI87" s="82"/>
      <c r="BJ87" s="82"/>
      <c r="BK87" s="82"/>
      <c r="BL87" s="82"/>
    </row>
    <row r="88" spans="1:64" s="29" customFormat="1" ht="12.75" customHeight="1">
      <c r="A88" s="85">
        <v>0</v>
      </c>
      <c r="B88" s="85"/>
      <c r="C88" s="85"/>
      <c r="D88" s="85"/>
      <c r="E88" s="85"/>
      <c r="F88" s="85"/>
      <c r="G88" s="69" t="s">
        <v>86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85" t="s">
        <v>68</v>
      </c>
      <c r="AA88" s="85"/>
      <c r="AB88" s="85"/>
      <c r="AC88" s="85"/>
      <c r="AD88" s="85"/>
      <c r="AE88" s="79" t="s">
        <v>135</v>
      </c>
      <c r="AF88" s="86"/>
      <c r="AG88" s="86"/>
      <c r="AH88" s="86"/>
      <c r="AI88" s="86"/>
      <c r="AJ88" s="86"/>
      <c r="AK88" s="86"/>
      <c r="AL88" s="86"/>
      <c r="AM88" s="86"/>
      <c r="AN88" s="87"/>
      <c r="AO88" s="82">
        <v>14</v>
      </c>
      <c r="AP88" s="82"/>
      <c r="AQ88" s="82"/>
      <c r="AR88" s="82"/>
      <c r="AS88" s="82"/>
      <c r="AT88" s="82"/>
      <c r="AU88" s="82"/>
      <c r="AV88" s="82"/>
      <c r="AW88" s="82">
        <v>0</v>
      </c>
      <c r="AX88" s="82"/>
      <c r="AY88" s="82"/>
      <c r="AZ88" s="82"/>
      <c r="BA88" s="82"/>
      <c r="BB88" s="82"/>
      <c r="BC88" s="82"/>
      <c r="BD88" s="82"/>
      <c r="BE88" s="82">
        <f t="shared" si="2"/>
        <v>14</v>
      </c>
      <c r="BF88" s="82"/>
      <c r="BG88" s="82"/>
      <c r="BH88" s="82"/>
      <c r="BI88" s="82"/>
      <c r="BJ88" s="82"/>
      <c r="BK88" s="82"/>
      <c r="BL88" s="82"/>
    </row>
    <row r="89" spans="1:64" s="29" customFormat="1" ht="12.75" customHeight="1">
      <c r="A89" s="85">
        <v>0</v>
      </c>
      <c r="B89" s="85"/>
      <c r="C89" s="85"/>
      <c r="D89" s="85"/>
      <c r="E89" s="85"/>
      <c r="F89" s="85"/>
      <c r="G89" s="69" t="s">
        <v>87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85" t="s">
        <v>129</v>
      </c>
      <c r="AA89" s="85"/>
      <c r="AB89" s="85"/>
      <c r="AC89" s="85"/>
      <c r="AD89" s="85"/>
      <c r="AE89" s="79" t="s">
        <v>135</v>
      </c>
      <c r="AF89" s="86"/>
      <c r="AG89" s="86"/>
      <c r="AH89" s="86"/>
      <c r="AI89" s="86"/>
      <c r="AJ89" s="86"/>
      <c r="AK89" s="86"/>
      <c r="AL89" s="86"/>
      <c r="AM89" s="86"/>
      <c r="AN89" s="87"/>
      <c r="AO89" s="82">
        <v>28.4</v>
      </c>
      <c r="AP89" s="82"/>
      <c r="AQ89" s="82"/>
      <c r="AR89" s="82"/>
      <c r="AS89" s="82"/>
      <c r="AT89" s="82"/>
      <c r="AU89" s="82"/>
      <c r="AV89" s="82"/>
      <c r="AW89" s="82">
        <v>0</v>
      </c>
      <c r="AX89" s="82"/>
      <c r="AY89" s="82"/>
      <c r="AZ89" s="82"/>
      <c r="BA89" s="82"/>
      <c r="BB89" s="82"/>
      <c r="BC89" s="82"/>
      <c r="BD89" s="82"/>
      <c r="BE89" s="82">
        <f t="shared" si="2"/>
        <v>28.4</v>
      </c>
      <c r="BF89" s="82"/>
      <c r="BG89" s="82"/>
      <c r="BH89" s="82"/>
      <c r="BI89" s="82"/>
      <c r="BJ89" s="82"/>
      <c r="BK89" s="82"/>
      <c r="BL89" s="82"/>
    </row>
    <row r="90" spans="1:64" s="29" customFormat="1" ht="12.75" customHeight="1">
      <c r="A90" s="85">
        <v>0</v>
      </c>
      <c r="B90" s="85"/>
      <c r="C90" s="85"/>
      <c r="D90" s="85"/>
      <c r="E90" s="85"/>
      <c r="F90" s="85"/>
      <c r="G90" s="69" t="s">
        <v>138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85" t="s">
        <v>129</v>
      </c>
      <c r="AA90" s="85"/>
      <c r="AB90" s="85"/>
      <c r="AC90" s="85"/>
      <c r="AD90" s="85"/>
      <c r="AE90" s="79" t="s">
        <v>135</v>
      </c>
      <c r="AF90" s="86"/>
      <c r="AG90" s="86"/>
      <c r="AH90" s="86"/>
      <c r="AI90" s="86"/>
      <c r="AJ90" s="86"/>
      <c r="AK90" s="86"/>
      <c r="AL90" s="86"/>
      <c r="AM90" s="86"/>
      <c r="AN90" s="87"/>
      <c r="AO90" s="82">
        <v>2.2000000000000002</v>
      </c>
      <c r="AP90" s="82"/>
      <c r="AQ90" s="82"/>
      <c r="AR90" s="82"/>
      <c r="AS90" s="82"/>
      <c r="AT90" s="82"/>
      <c r="AU90" s="82"/>
      <c r="AV90" s="82"/>
      <c r="AW90" s="82">
        <v>0</v>
      </c>
      <c r="AX90" s="82"/>
      <c r="AY90" s="82"/>
      <c r="AZ90" s="82"/>
      <c r="BA90" s="82"/>
      <c r="BB90" s="82"/>
      <c r="BC90" s="82"/>
      <c r="BD90" s="82"/>
      <c r="BE90" s="82">
        <f t="shared" si="2"/>
        <v>2.2000000000000002</v>
      </c>
      <c r="BF90" s="82"/>
      <c r="BG90" s="82"/>
      <c r="BH90" s="82"/>
      <c r="BI90" s="82"/>
      <c r="BJ90" s="82"/>
      <c r="BK90" s="82"/>
      <c r="BL90" s="82"/>
    </row>
    <row r="91" spans="1:64" s="29" customFormat="1" ht="12.75" customHeight="1">
      <c r="A91" s="85">
        <v>0</v>
      </c>
      <c r="B91" s="85"/>
      <c r="C91" s="85"/>
      <c r="D91" s="85"/>
      <c r="E91" s="85"/>
      <c r="F91" s="85"/>
      <c r="G91" s="69" t="s">
        <v>88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85" t="s">
        <v>89</v>
      </c>
      <c r="AA91" s="85"/>
      <c r="AB91" s="85"/>
      <c r="AC91" s="85"/>
      <c r="AD91" s="85"/>
      <c r="AE91" s="79" t="s">
        <v>135</v>
      </c>
      <c r="AF91" s="86"/>
      <c r="AG91" s="86"/>
      <c r="AH91" s="86"/>
      <c r="AI91" s="86"/>
      <c r="AJ91" s="86"/>
      <c r="AK91" s="86"/>
      <c r="AL91" s="86"/>
      <c r="AM91" s="86"/>
      <c r="AN91" s="87"/>
      <c r="AO91" s="82">
        <v>0</v>
      </c>
      <c r="AP91" s="82"/>
      <c r="AQ91" s="82"/>
      <c r="AR91" s="82"/>
      <c r="AS91" s="82"/>
      <c r="AT91" s="82"/>
      <c r="AU91" s="82"/>
      <c r="AV91" s="82"/>
      <c r="AW91" s="82">
        <v>800</v>
      </c>
      <c r="AX91" s="82"/>
      <c r="AY91" s="82"/>
      <c r="AZ91" s="82"/>
      <c r="BA91" s="82"/>
      <c r="BB91" s="82"/>
      <c r="BC91" s="82"/>
      <c r="BD91" s="82"/>
      <c r="BE91" s="82">
        <f t="shared" si="2"/>
        <v>800</v>
      </c>
      <c r="BF91" s="82"/>
      <c r="BG91" s="82"/>
      <c r="BH91" s="82"/>
      <c r="BI91" s="82"/>
      <c r="BJ91" s="82"/>
      <c r="BK91" s="82"/>
      <c r="BL91" s="82"/>
    </row>
    <row r="92" spans="1:64" s="29" customFormat="1" ht="12.75" customHeight="1">
      <c r="A92" s="85">
        <v>0</v>
      </c>
      <c r="B92" s="85"/>
      <c r="C92" s="85"/>
      <c r="D92" s="85"/>
      <c r="E92" s="85"/>
      <c r="F92" s="85"/>
      <c r="G92" s="69" t="s">
        <v>90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85" t="s">
        <v>89</v>
      </c>
      <c r="AA92" s="85"/>
      <c r="AB92" s="85"/>
      <c r="AC92" s="85"/>
      <c r="AD92" s="85"/>
      <c r="AE92" s="79" t="s">
        <v>135</v>
      </c>
      <c r="AF92" s="86"/>
      <c r="AG92" s="86"/>
      <c r="AH92" s="86"/>
      <c r="AI92" s="86"/>
      <c r="AJ92" s="86"/>
      <c r="AK92" s="86"/>
      <c r="AL92" s="86"/>
      <c r="AM92" s="86"/>
      <c r="AN92" s="87"/>
      <c r="AO92" s="82">
        <v>0</v>
      </c>
      <c r="AP92" s="82"/>
      <c r="AQ92" s="82"/>
      <c r="AR92" s="82"/>
      <c r="AS92" s="82"/>
      <c r="AT92" s="82"/>
      <c r="AU92" s="82"/>
      <c r="AV92" s="82"/>
      <c r="AW92" s="82">
        <v>800</v>
      </c>
      <c r="AX92" s="82"/>
      <c r="AY92" s="82"/>
      <c r="AZ92" s="82"/>
      <c r="BA92" s="82"/>
      <c r="BB92" s="82"/>
      <c r="BC92" s="82"/>
      <c r="BD92" s="82"/>
      <c r="BE92" s="82">
        <f t="shared" si="2"/>
        <v>800</v>
      </c>
      <c r="BF92" s="82"/>
      <c r="BG92" s="82"/>
      <c r="BH92" s="82"/>
      <c r="BI92" s="82"/>
      <c r="BJ92" s="82"/>
      <c r="BK92" s="82"/>
      <c r="BL92" s="82"/>
    </row>
    <row r="93" spans="1:64" s="29" customFormat="1" ht="12.75" customHeight="1">
      <c r="A93" s="85"/>
      <c r="B93" s="85"/>
      <c r="C93" s="85"/>
      <c r="D93" s="85"/>
      <c r="E93" s="85"/>
      <c r="F93" s="85"/>
      <c r="G93" s="69" t="s">
        <v>91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85" t="s">
        <v>89</v>
      </c>
      <c r="AA93" s="85"/>
      <c r="AB93" s="85"/>
      <c r="AC93" s="85"/>
      <c r="AD93" s="85"/>
      <c r="AE93" s="79" t="s">
        <v>135</v>
      </c>
      <c r="AF93" s="86"/>
      <c r="AG93" s="86"/>
      <c r="AH93" s="86"/>
      <c r="AI93" s="86"/>
      <c r="AJ93" s="86"/>
      <c r="AK93" s="86"/>
      <c r="AL93" s="86"/>
      <c r="AM93" s="86"/>
      <c r="AN93" s="87"/>
      <c r="AO93" s="82">
        <v>8300</v>
      </c>
      <c r="AP93" s="82"/>
      <c r="AQ93" s="82"/>
      <c r="AR93" s="82"/>
      <c r="AS93" s="82"/>
      <c r="AT93" s="82"/>
      <c r="AU93" s="82"/>
      <c r="AV93" s="82"/>
      <c r="AW93" s="82">
        <v>700</v>
      </c>
      <c r="AX93" s="82"/>
      <c r="AY93" s="82"/>
      <c r="AZ93" s="82"/>
      <c r="BA93" s="82"/>
      <c r="BB93" s="82"/>
      <c r="BC93" s="82"/>
      <c r="BD93" s="82"/>
      <c r="BE93" s="82">
        <f t="shared" si="2"/>
        <v>9000</v>
      </c>
      <c r="BF93" s="82"/>
      <c r="BG93" s="82"/>
      <c r="BH93" s="82"/>
      <c r="BI93" s="82"/>
      <c r="BJ93" s="82"/>
      <c r="BK93" s="82"/>
      <c r="BL93" s="82"/>
    </row>
    <row r="94" spans="1:64" s="29" customFormat="1" ht="12.75" customHeight="1">
      <c r="A94" s="85"/>
      <c r="B94" s="85"/>
      <c r="C94" s="85"/>
      <c r="D94" s="85"/>
      <c r="E94" s="85"/>
      <c r="F94" s="85"/>
      <c r="G94" s="69" t="s">
        <v>90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85" t="s">
        <v>89</v>
      </c>
      <c r="AA94" s="85"/>
      <c r="AB94" s="85"/>
      <c r="AC94" s="85"/>
      <c r="AD94" s="85"/>
      <c r="AE94" s="79" t="s">
        <v>82</v>
      </c>
      <c r="AF94" s="86"/>
      <c r="AG94" s="86"/>
      <c r="AH94" s="86"/>
      <c r="AI94" s="86"/>
      <c r="AJ94" s="86"/>
      <c r="AK94" s="86"/>
      <c r="AL94" s="86"/>
      <c r="AM94" s="86"/>
      <c r="AN94" s="87"/>
      <c r="AO94" s="82">
        <v>0</v>
      </c>
      <c r="AP94" s="82"/>
      <c r="AQ94" s="82"/>
      <c r="AR94" s="82"/>
      <c r="AS94" s="82"/>
      <c r="AT94" s="82"/>
      <c r="AU94" s="82"/>
      <c r="AV94" s="82"/>
      <c r="AW94" s="82">
        <v>700</v>
      </c>
      <c r="AX94" s="82"/>
      <c r="AY94" s="82"/>
      <c r="AZ94" s="82"/>
      <c r="BA94" s="82"/>
      <c r="BB94" s="82"/>
      <c r="BC94" s="82"/>
      <c r="BD94" s="82"/>
      <c r="BE94" s="82">
        <f t="shared" si="2"/>
        <v>700</v>
      </c>
      <c r="BF94" s="82"/>
      <c r="BG94" s="82"/>
      <c r="BH94" s="82"/>
      <c r="BI94" s="82"/>
      <c r="BJ94" s="82"/>
      <c r="BK94" s="82"/>
      <c r="BL94" s="82"/>
    </row>
    <row r="95" spans="1:64" s="29" customFormat="1" ht="12.75" customHeight="1">
      <c r="A95" s="85"/>
      <c r="B95" s="85"/>
      <c r="C95" s="85"/>
      <c r="D95" s="85"/>
      <c r="E95" s="85"/>
      <c r="F95" s="85"/>
      <c r="G95" s="69" t="s">
        <v>122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85" t="s">
        <v>89</v>
      </c>
      <c r="AA95" s="85"/>
      <c r="AB95" s="85"/>
      <c r="AC95" s="85"/>
      <c r="AD95" s="85"/>
      <c r="AE95" s="79" t="s">
        <v>82</v>
      </c>
      <c r="AF95" s="86"/>
      <c r="AG95" s="86"/>
      <c r="AH95" s="86"/>
      <c r="AI95" s="86"/>
      <c r="AJ95" s="86"/>
      <c r="AK95" s="86"/>
      <c r="AL95" s="86"/>
      <c r="AM95" s="86"/>
      <c r="AN95" s="87"/>
      <c r="AO95" s="82">
        <v>8300</v>
      </c>
      <c r="AP95" s="82"/>
      <c r="AQ95" s="82"/>
      <c r="AR95" s="82"/>
      <c r="AS95" s="82"/>
      <c r="AT95" s="82"/>
      <c r="AU95" s="82"/>
      <c r="AV95" s="82"/>
      <c r="AW95" s="82">
        <v>0</v>
      </c>
      <c r="AX95" s="82"/>
      <c r="AY95" s="82"/>
      <c r="AZ95" s="82"/>
      <c r="BA95" s="82"/>
      <c r="BB95" s="82"/>
      <c r="BC95" s="82"/>
      <c r="BD95" s="82"/>
      <c r="BE95" s="82">
        <f t="shared" si="2"/>
        <v>8300</v>
      </c>
      <c r="BF95" s="82"/>
      <c r="BG95" s="82"/>
      <c r="BH95" s="82"/>
      <c r="BI95" s="82"/>
      <c r="BJ95" s="82"/>
      <c r="BK95" s="82"/>
      <c r="BL95" s="82"/>
    </row>
    <row r="96" spans="1:64" s="29" customFormat="1" ht="12.75" customHeight="1">
      <c r="A96" s="85">
        <v>0</v>
      </c>
      <c r="B96" s="85"/>
      <c r="C96" s="85"/>
      <c r="D96" s="85"/>
      <c r="E96" s="85"/>
      <c r="F96" s="85"/>
      <c r="G96" s="69" t="s">
        <v>92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85" t="s">
        <v>81</v>
      </c>
      <c r="AA96" s="85"/>
      <c r="AB96" s="85"/>
      <c r="AC96" s="85"/>
      <c r="AD96" s="85"/>
      <c r="AE96" s="79" t="s">
        <v>82</v>
      </c>
      <c r="AF96" s="86"/>
      <c r="AG96" s="86"/>
      <c r="AH96" s="86"/>
      <c r="AI96" s="86"/>
      <c r="AJ96" s="86"/>
      <c r="AK96" s="86"/>
      <c r="AL96" s="86"/>
      <c r="AM96" s="86"/>
      <c r="AN96" s="87"/>
      <c r="AO96" s="82">
        <v>0</v>
      </c>
      <c r="AP96" s="82"/>
      <c r="AQ96" s="82"/>
      <c r="AR96" s="82"/>
      <c r="AS96" s="82"/>
      <c r="AT96" s="82"/>
      <c r="AU96" s="82"/>
      <c r="AV96" s="82"/>
      <c r="AW96" s="82">
        <v>30000</v>
      </c>
      <c r="AX96" s="82"/>
      <c r="AY96" s="82"/>
      <c r="AZ96" s="82"/>
      <c r="BA96" s="82"/>
      <c r="BB96" s="82"/>
      <c r="BC96" s="82"/>
      <c r="BD96" s="82"/>
      <c r="BE96" s="82">
        <f t="shared" si="2"/>
        <v>30000</v>
      </c>
      <c r="BF96" s="82"/>
      <c r="BG96" s="82"/>
      <c r="BH96" s="82"/>
      <c r="BI96" s="82"/>
      <c r="BJ96" s="82"/>
      <c r="BK96" s="82"/>
      <c r="BL96" s="82"/>
    </row>
    <row r="97" spans="1:79" s="29" customFormat="1" ht="12.75" customHeight="1">
      <c r="A97" s="85">
        <v>0</v>
      </c>
      <c r="B97" s="85"/>
      <c r="C97" s="85"/>
      <c r="D97" s="85"/>
      <c r="E97" s="85"/>
      <c r="F97" s="85"/>
      <c r="G97" s="69" t="s">
        <v>93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85" t="s">
        <v>81</v>
      </c>
      <c r="AA97" s="85"/>
      <c r="AB97" s="85"/>
      <c r="AC97" s="85"/>
      <c r="AD97" s="85"/>
      <c r="AE97" s="79" t="s">
        <v>82</v>
      </c>
      <c r="AF97" s="86"/>
      <c r="AG97" s="86"/>
      <c r="AH97" s="86"/>
      <c r="AI97" s="86"/>
      <c r="AJ97" s="86"/>
      <c r="AK97" s="86"/>
      <c r="AL97" s="86"/>
      <c r="AM97" s="86"/>
      <c r="AN97" s="87"/>
      <c r="AO97" s="82">
        <v>0</v>
      </c>
      <c r="AP97" s="82"/>
      <c r="AQ97" s="82"/>
      <c r="AR97" s="82"/>
      <c r="AS97" s="82"/>
      <c r="AT97" s="82"/>
      <c r="AU97" s="82"/>
      <c r="AV97" s="82"/>
      <c r="AW97" s="82">
        <v>30000</v>
      </c>
      <c r="AX97" s="82"/>
      <c r="AY97" s="82"/>
      <c r="AZ97" s="82"/>
      <c r="BA97" s="82"/>
      <c r="BB97" s="82"/>
      <c r="BC97" s="82"/>
      <c r="BD97" s="82"/>
      <c r="BE97" s="82">
        <f t="shared" si="2"/>
        <v>30000</v>
      </c>
      <c r="BF97" s="82"/>
      <c r="BG97" s="82"/>
      <c r="BH97" s="82"/>
      <c r="BI97" s="82"/>
      <c r="BJ97" s="82"/>
      <c r="BK97" s="82"/>
      <c r="BL97" s="82"/>
    </row>
    <row r="98" spans="1:79" s="29" customFormat="1" ht="12.75" customHeight="1">
      <c r="A98" s="85">
        <v>0</v>
      </c>
      <c r="B98" s="85"/>
      <c r="C98" s="85"/>
      <c r="D98" s="85"/>
      <c r="E98" s="85"/>
      <c r="F98" s="85"/>
      <c r="G98" s="69" t="s">
        <v>94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2"/>
      <c r="Z98" s="85" t="s">
        <v>95</v>
      </c>
      <c r="AA98" s="85"/>
      <c r="AB98" s="85"/>
      <c r="AC98" s="85"/>
      <c r="AD98" s="85"/>
      <c r="AE98" s="79" t="s">
        <v>82</v>
      </c>
      <c r="AF98" s="86"/>
      <c r="AG98" s="86"/>
      <c r="AH98" s="86"/>
      <c r="AI98" s="86"/>
      <c r="AJ98" s="86"/>
      <c r="AK98" s="86"/>
      <c r="AL98" s="86"/>
      <c r="AM98" s="86"/>
      <c r="AN98" s="87"/>
      <c r="AO98" s="82">
        <v>0</v>
      </c>
      <c r="AP98" s="82"/>
      <c r="AQ98" s="82"/>
      <c r="AR98" s="82"/>
      <c r="AS98" s="82"/>
      <c r="AT98" s="82"/>
      <c r="AU98" s="82"/>
      <c r="AV98" s="82"/>
      <c r="AW98" s="82">
        <v>750</v>
      </c>
      <c r="AX98" s="82"/>
      <c r="AY98" s="82"/>
      <c r="AZ98" s="82"/>
      <c r="BA98" s="82"/>
      <c r="BB98" s="82"/>
      <c r="BC98" s="82"/>
      <c r="BD98" s="82"/>
      <c r="BE98" s="82">
        <f t="shared" si="2"/>
        <v>750</v>
      </c>
      <c r="BF98" s="82"/>
      <c r="BG98" s="82"/>
      <c r="BH98" s="82"/>
      <c r="BI98" s="82"/>
      <c r="BJ98" s="82"/>
      <c r="BK98" s="82"/>
      <c r="BL98" s="82"/>
    </row>
    <row r="99" spans="1:79" s="29" customFormat="1" ht="12.75" customHeight="1">
      <c r="A99" s="85">
        <v>0</v>
      </c>
      <c r="B99" s="85"/>
      <c r="C99" s="85"/>
      <c r="D99" s="85"/>
      <c r="E99" s="85"/>
      <c r="F99" s="85"/>
      <c r="G99" s="69" t="s">
        <v>96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85" t="s">
        <v>81</v>
      </c>
      <c r="AA99" s="85"/>
      <c r="AB99" s="85"/>
      <c r="AC99" s="85"/>
      <c r="AD99" s="85"/>
      <c r="AE99" s="79" t="s">
        <v>82</v>
      </c>
      <c r="AF99" s="86"/>
      <c r="AG99" s="86"/>
      <c r="AH99" s="86"/>
      <c r="AI99" s="86"/>
      <c r="AJ99" s="86"/>
      <c r="AK99" s="86"/>
      <c r="AL99" s="86"/>
      <c r="AM99" s="86"/>
      <c r="AN99" s="87"/>
      <c r="AO99" s="82">
        <v>0</v>
      </c>
      <c r="AP99" s="82"/>
      <c r="AQ99" s="82"/>
      <c r="AR99" s="82"/>
      <c r="AS99" s="82"/>
      <c r="AT99" s="82"/>
      <c r="AU99" s="82"/>
      <c r="AV99" s="82"/>
      <c r="AW99" s="82">
        <v>4500</v>
      </c>
      <c r="AX99" s="82"/>
      <c r="AY99" s="82"/>
      <c r="AZ99" s="82"/>
      <c r="BA99" s="82"/>
      <c r="BB99" s="82"/>
      <c r="BC99" s="82"/>
      <c r="BD99" s="82"/>
      <c r="BE99" s="82">
        <f t="shared" si="2"/>
        <v>4500</v>
      </c>
      <c r="BF99" s="82"/>
      <c r="BG99" s="82"/>
      <c r="BH99" s="82"/>
      <c r="BI99" s="82"/>
      <c r="BJ99" s="82"/>
      <c r="BK99" s="82"/>
      <c r="BL99" s="82"/>
    </row>
    <row r="100" spans="1:79" s="29" customFormat="1" ht="12.75" customHeight="1">
      <c r="A100" s="85">
        <v>0</v>
      </c>
      <c r="B100" s="85"/>
      <c r="C100" s="85"/>
      <c r="D100" s="85"/>
      <c r="E100" s="85"/>
      <c r="F100" s="85"/>
      <c r="G100" s="69" t="s">
        <v>90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  <c r="Z100" s="85" t="s">
        <v>89</v>
      </c>
      <c r="AA100" s="85"/>
      <c r="AB100" s="85"/>
      <c r="AC100" s="85"/>
      <c r="AD100" s="85"/>
      <c r="AE100" s="79" t="s">
        <v>82</v>
      </c>
      <c r="AF100" s="86"/>
      <c r="AG100" s="86"/>
      <c r="AH100" s="86"/>
      <c r="AI100" s="86"/>
      <c r="AJ100" s="86"/>
      <c r="AK100" s="86"/>
      <c r="AL100" s="86"/>
      <c r="AM100" s="86"/>
      <c r="AN100" s="87"/>
      <c r="AO100" s="82">
        <v>0</v>
      </c>
      <c r="AP100" s="82"/>
      <c r="AQ100" s="82"/>
      <c r="AR100" s="82"/>
      <c r="AS100" s="82"/>
      <c r="AT100" s="82"/>
      <c r="AU100" s="82"/>
      <c r="AV100" s="82"/>
      <c r="AW100" s="82">
        <v>4500</v>
      </c>
      <c r="AX100" s="82"/>
      <c r="AY100" s="82"/>
      <c r="AZ100" s="82"/>
      <c r="BA100" s="82"/>
      <c r="BB100" s="82"/>
      <c r="BC100" s="82"/>
      <c r="BD100" s="82"/>
      <c r="BE100" s="82">
        <f t="shared" si="2"/>
        <v>4500</v>
      </c>
      <c r="BF100" s="82"/>
      <c r="BG100" s="82"/>
      <c r="BH100" s="82"/>
      <c r="BI100" s="82"/>
      <c r="BJ100" s="82"/>
      <c r="BK100" s="82"/>
      <c r="BL100" s="82"/>
    </row>
    <row r="101" spans="1:79" s="29" customFormat="1" ht="30" customHeight="1">
      <c r="A101" s="85"/>
      <c r="B101" s="85"/>
      <c r="C101" s="85"/>
      <c r="D101" s="85"/>
      <c r="E101" s="85"/>
      <c r="F101" s="85"/>
      <c r="G101" s="69" t="s">
        <v>130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2"/>
      <c r="Z101" s="85" t="s">
        <v>123</v>
      </c>
      <c r="AA101" s="85"/>
      <c r="AB101" s="85"/>
      <c r="AC101" s="85"/>
      <c r="AD101" s="85"/>
      <c r="AE101" s="76" t="s">
        <v>135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2">
        <v>0</v>
      </c>
      <c r="AP101" s="82"/>
      <c r="AQ101" s="82"/>
      <c r="AR101" s="82"/>
      <c r="AS101" s="82"/>
      <c r="AT101" s="82"/>
      <c r="AU101" s="82"/>
      <c r="AV101" s="82"/>
      <c r="AW101" s="82">
        <v>28</v>
      </c>
      <c r="AX101" s="82"/>
      <c r="AY101" s="82"/>
      <c r="AZ101" s="82"/>
      <c r="BA101" s="82"/>
      <c r="BB101" s="82"/>
      <c r="BC101" s="82"/>
      <c r="BD101" s="82"/>
      <c r="BE101" s="82">
        <f t="shared" si="2"/>
        <v>28</v>
      </c>
      <c r="BF101" s="82"/>
      <c r="BG101" s="82"/>
      <c r="BH101" s="82"/>
      <c r="BI101" s="82"/>
      <c r="BJ101" s="82"/>
      <c r="BK101" s="82"/>
      <c r="BL101" s="82"/>
    </row>
    <row r="102" spans="1:79" s="29" customFormat="1" ht="30" customHeight="1">
      <c r="A102" s="85"/>
      <c r="B102" s="85"/>
      <c r="C102" s="85"/>
      <c r="D102" s="85"/>
      <c r="E102" s="85"/>
      <c r="F102" s="85"/>
      <c r="G102" s="69" t="s">
        <v>131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2"/>
      <c r="Z102" s="85" t="s">
        <v>123</v>
      </c>
      <c r="AA102" s="85"/>
      <c r="AB102" s="85"/>
      <c r="AC102" s="85"/>
      <c r="AD102" s="85"/>
      <c r="AE102" s="76" t="s">
        <v>135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2">
        <v>0</v>
      </c>
      <c r="AP102" s="82"/>
      <c r="AQ102" s="82"/>
      <c r="AR102" s="82"/>
      <c r="AS102" s="82"/>
      <c r="AT102" s="82"/>
      <c r="AU102" s="82"/>
      <c r="AV102" s="82"/>
      <c r="AW102" s="82">
        <v>4</v>
      </c>
      <c r="AX102" s="82"/>
      <c r="AY102" s="82"/>
      <c r="AZ102" s="82"/>
      <c r="BA102" s="82"/>
      <c r="BB102" s="82"/>
      <c r="BC102" s="82"/>
      <c r="BD102" s="82"/>
      <c r="BE102" s="82">
        <f t="shared" ref="BE102" si="3">AO102+AW102</f>
        <v>4</v>
      </c>
      <c r="BF102" s="82"/>
      <c r="BG102" s="82"/>
      <c r="BH102" s="82"/>
      <c r="BI102" s="82"/>
      <c r="BJ102" s="82"/>
      <c r="BK102" s="82"/>
      <c r="BL102" s="82"/>
    </row>
    <row r="103" spans="1:79" s="30" customFormat="1" ht="12.75" customHeight="1">
      <c r="A103" s="92">
        <v>3</v>
      </c>
      <c r="B103" s="92"/>
      <c r="C103" s="92"/>
      <c r="D103" s="92"/>
      <c r="E103" s="92"/>
      <c r="F103" s="92"/>
      <c r="G103" s="66" t="s">
        <v>97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9"/>
      <c r="Z103" s="85"/>
      <c r="AA103" s="85"/>
      <c r="AB103" s="85"/>
      <c r="AC103" s="85"/>
      <c r="AD103" s="85"/>
      <c r="AE103" s="76"/>
      <c r="AF103" s="77"/>
      <c r="AG103" s="77"/>
      <c r="AH103" s="77"/>
      <c r="AI103" s="77"/>
      <c r="AJ103" s="77"/>
      <c r="AK103" s="77"/>
      <c r="AL103" s="77"/>
      <c r="AM103" s="77"/>
      <c r="AN103" s="78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</row>
    <row r="104" spans="1:79" s="29" customFormat="1" ht="12.75" customHeight="1">
      <c r="A104" s="85">
        <v>0</v>
      </c>
      <c r="B104" s="85"/>
      <c r="C104" s="85"/>
      <c r="D104" s="85"/>
      <c r="E104" s="85"/>
      <c r="F104" s="85"/>
      <c r="G104" s="69" t="s">
        <v>98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2"/>
      <c r="Z104" s="85" t="s">
        <v>68</v>
      </c>
      <c r="AA104" s="85"/>
      <c r="AB104" s="85"/>
      <c r="AC104" s="85"/>
      <c r="AD104" s="85"/>
      <c r="AE104" s="79" t="s">
        <v>99</v>
      </c>
      <c r="AF104" s="86"/>
      <c r="AG104" s="86"/>
      <c r="AH104" s="86"/>
      <c r="AI104" s="86"/>
      <c r="AJ104" s="86"/>
      <c r="AK104" s="86"/>
      <c r="AL104" s="86"/>
      <c r="AM104" s="86"/>
      <c r="AN104" s="87"/>
      <c r="AO104" s="82">
        <f>AO87/AO76</f>
        <v>10</v>
      </c>
      <c r="AP104" s="82"/>
      <c r="AQ104" s="82"/>
      <c r="AR104" s="82"/>
      <c r="AS104" s="82"/>
      <c r="AT104" s="82"/>
      <c r="AU104" s="82"/>
      <c r="AV104" s="82"/>
      <c r="AW104" s="82">
        <v>0</v>
      </c>
      <c r="AX104" s="82"/>
      <c r="AY104" s="82"/>
      <c r="AZ104" s="82"/>
      <c r="BA104" s="82"/>
      <c r="BB104" s="82"/>
      <c r="BC104" s="82"/>
      <c r="BD104" s="82"/>
      <c r="BE104" s="82">
        <f>AO104+AW104</f>
        <v>10</v>
      </c>
      <c r="BF104" s="82"/>
      <c r="BG104" s="82"/>
      <c r="BH104" s="82"/>
      <c r="BI104" s="82"/>
      <c r="BJ104" s="82"/>
      <c r="BK104" s="82"/>
      <c r="BL104" s="82"/>
    </row>
    <row r="105" spans="1:79" s="29" customFormat="1" ht="12.75" customHeight="1">
      <c r="A105" s="85">
        <v>0</v>
      </c>
      <c r="B105" s="85"/>
      <c r="C105" s="85"/>
      <c r="D105" s="85"/>
      <c r="E105" s="85"/>
      <c r="F105" s="85"/>
      <c r="G105" s="69" t="s">
        <v>100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2"/>
      <c r="Z105" s="85" t="s">
        <v>81</v>
      </c>
      <c r="AA105" s="85"/>
      <c r="AB105" s="85"/>
      <c r="AC105" s="85"/>
      <c r="AD105" s="85"/>
      <c r="AE105" s="79" t="s">
        <v>99</v>
      </c>
      <c r="AF105" s="86"/>
      <c r="AG105" s="86"/>
      <c r="AH105" s="86"/>
      <c r="AI105" s="86"/>
      <c r="AJ105" s="86"/>
      <c r="AK105" s="86"/>
      <c r="AL105" s="86"/>
      <c r="AM105" s="86"/>
      <c r="AN105" s="87"/>
      <c r="AO105" s="82">
        <v>0</v>
      </c>
      <c r="AP105" s="82"/>
      <c r="AQ105" s="82"/>
      <c r="AR105" s="82"/>
      <c r="AS105" s="82"/>
      <c r="AT105" s="82"/>
      <c r="AU105" s="82"/>
      <c r="AV105" s="82"/>
      <c r="AW105" s="82">
        <v>40</v>
      </c>
      <c r="AX105" s="82"/>
      <c r="AY105" s="82"/>
      <c r="AZ105" s="82"/>
      <c r="BA105" s="82"/>
      <c r="BB105" s="82"/>
      <c r="BC105" s="82"/>
      <c r="BD105" s="82"/>
      <c r="BE105" s="82">
        <f t="shared" ref="BE105:BE108" si="4">AO105+AW105</f>
        <v>40</v>
      </c>
      <c r="BF105" s="82"/>
      <c r="BG105" s="82"/>
      <c r="BH105" s="82"/>
      <c r="BI105" s="82"/>
      <c r="BJ105" s="82"/>
      <c r="BK105" s="82"/>
      <c r="BL105" s="82"/>
    </row>
    <row r="106" spans="1:79" s="29" customFormat="1" ht="12.75" customHeight="1">
      <c r="A106" s="85">
        <v>0</v>
      </c>
      <c r="B106" s="85"/>
      <c r="C106" s="85"/>
      <c r="D106" s="85"/>
      <c r="E106" s="85"/>
      <c r="F106" s="85"/>
      <c r="G106" s="69" t="s">
        <v>101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2"/>
      <c r="Z106" s="85" t="s">
        <v>81</v>
      </c>
      <c r="AA106" s="85"/>
      <c r="AB106" s="85"/>
      <c r="AC106" s="85"/>
      <c r="AD106" s="85"/>
      <c r="AE106" s="79" t="s">
        <v>99</v>
      </c>
      <c r="AF106" s="86"/>
      <c r="AG106" s="86"/>
      <c r="AH106" s="86"/>
      <c r="AI106" s="86"/>
      <c r="AJ106" s="86"/>
      <c r="AK106" s="86"/>
      <c r="AL106" s="86"/>
      <c r="AM106" s="86"/>
      <c r="AN106" s="87"/>
      <c r="AO106" s="101">
        <f>$AO$80/AO79</f>
        <v>4295.6239523809518</v>
      </c>
      <c r="AP106" s="102"/>
      <c r="AQ106" s="102"/>
      <c r="AR106" s="102"/>
      <c r="AS106" s="102"/>
      <c r="AT106" s="102"/>
      <c r="AU106" s="102"/>
      <c r="AV106" s="103"/>
      <c r="AW106" s="91">
        <f>AW70/AO79</f>
        <v>47.61904761904762</v>
      </c>
      <c r="AX106" s="91"/>
      <c r="AY106" s="91"/>
      <c r="AZ106" s="91"/>
      <c r="BA106" s="91"/>
      <c r="BB106" s="91"/>
      <c r="BC106" s="91"/>
      <c r="BD106" s="91"/>
      <c r="BE106" s="91">
        <v>4344</v>
      </c>
      <c r="BF106" s="91"/>
      <c r="BG106" s="91"/>
      <c r="BH106" s="91"/>
      <c r="BI106" s="91"/>
      <c r="BJ106" s="91"/>
      <c r="BK106" s="91"/>
      <c r="BL106" s="91"/>
    </row>
    <row r="107" spans="1:79" s="29" customFormat="1" ht="27.75" customHeight="1">
      <c r="A107" s="85"/>
      <c r="B107" s="85"/>
      <c r="C107" s="85"/>
      <c r="D107" s="85"/>
      <c r="E107" s="85"/>
      <c r="F107" s="85"/>
      <c r="G107" s="69" t="s">
        <v>132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2"/>
      <c r="Z107" s="85" t="s">
        <v>81</v>
      </c>
      <c r="AA107" s="85"/>
      <c r="AB107" s="85"/>
      <c r="AC107" s="85"/>
      <c r="AD107" s="85"/>
      <c r="AE107" s="79" t="s">
        <v>99</v>
      </c>
      <c r="AF107" s="86"/>
      <c r="AG107" s="86"/>
      <c r="AH107" s="86"/>
      <c r="AI107" s="86"/>
      <c r="AJ107" s="86"/>
      <c r="AK107" s="86"/>
      <c r="AL107" s="86"/>
      <c r="AM107" s="86"/>
      <c r="AN107" s="87"/>
      <c r="AO107" s="82">
        <v>0</v>
      </c>
      <c r="AP107" s="82"/>
      <c r="AQ107" s="82"/>
      <c r="AR107" s="82"/>
      <c r="AS107" s="82"/>
      <c r="AT107" s="82"/>
      <c r="AU107" s="82"/>
      <c r="AV107" s="82"/>
      <c r="AW107" s="91">
        <f>AW82/AW101</f>
        <v>928.57142857142856</v>
      </c>
      <c r="AX107" s="91"/>
      <c r="AY107" s="91"/>
      <c r="AZ107" s="91"/>
      <c r="BA107" s="91"/>
      <c r="BB107" s="91"/>
      <c r="BC107" s="91"/>
      <c r="BD107" s="91"/>
      <c r="BE107" s="91">
        <f t="shared" ref="BE107" si="5">AO107+AW107</f>
        <v>928.57142857142856</v>
      </c>
      <c r="BF107" s="91"/>
      <c r="BG107" s="91"/>
      <c r="BH107" s="91"/>
      <c r="BI107" s="91"/>
      <c r="BJ107" s="91"/>
      <c r="BK107" s="91"/>
      <c r="BL107" s="91"/>
    </row>
    <row r="108" spans="1:79" s="29" customFormat="1" ht="56.25" customHeight="1">
      <c r="A108" s="85"/>
      <c r="B108" s="85"/>
      <c r="C108" s="85"/>
      <c r="D108" s="85"/>
      <c r="E108" s="85"/>
      <c r="F108" s="85"/>
      <c r="G108" s="69" t="s">
        <v>133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2"/>
      <c r="Z108" s="85" t="s">
        <v>81</v>
      </c>
      <c r="AA108" s="85"/>
      <c r="AB108" s="85"/>
      <c r="AC108" s="85"/>
      <c r="AD108" s="85"/>
      <c r="AE108" s="76" t="s">
        <v>99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2">
        <v>0</v>
      </c>
      <c r="AP108" s="82"/>
      <c r="AQ108" s="82"/>
      <c r="AR108" s="82"/>
      <c r="AS108" s="82"/>
      <c r="AT108" s="82"/>
      <c r="AU108" s="82"/>
      <c r="AV108" s="82"/>
      <c r="AW108" s="82">
        <f>AW83/AW102</f>
        <v>500</v>
      </c>
      <c r="AX108" s="82"/>
      <c r="AY108" s="82"/>
      <c r="AZ108" s="82"/>
      <c r="BA108" s="82"/>
      <c r="BB108" s="82"/>
      <c r="BC108" s="82"/>
      <c r="BD108" s="82"/>
      <c r="BE108" s="82">
        <f t="shared" si="4"/>
        <v>500</v>
      </c>
      <c r="BF108" s="82"/>
      <c r="BG108" s="82"/>
      <c r="BH108" s="82"/>
      <c r="BI108" s="82"/>
      <c r="BJ108" s="82"/>
      <c r="BK108" s="82"/>
      <c r="BL108" s="82"/>
    </row>
    <row r="109" spans="1:79" s="30" customFormat="1" ht="12.75" customHeight="1">
      <c r="A109" s="92">
        <v>4</v>
      </c>
      <c r="B109" s="92"/>
      <c r="C109" s="92"/>
      <c r="D109" s="92"/>
      <c r="E109" s="92"/>
      <c r="F109" s="92"/>
      <c r="G109" s="66" t="s">
        <v>102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9"/>
      <c r="Z109" s="92"/>
      <c r="AA109" s="92"/>
      <c r="AB109" s="92"/>
      <c r="AC109" s="92"/>
      <c r="AD109" s="92"/>
      <c r="AE109" s="73"/>
      <c r="AF109" s="74"/>
      <c r="AG109" s="74"/>
      <c r="AH109" s="74"/>
      <c r="AI109" s="74"/>
      <c r="AJ109" s="74"/>
      <c r="AK109" s="74"/>
      <c r="AL109" s="74"/>
      <c r="AM109" s="74"/>
      <c r="AN109" s="75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</row>
    <row r="110" spans="1:79" s="29" customFormat="1" ht="27.75" customHeight="1">
      <c r="A110" s="85">
        <v>0</v>
      </c>
      <c r="B110" s="85"/>
      <c r="C110" s="85"/>
      <c r="D110" s="85"/>
      <c r="E110" s="85"/>
      <c r="F110" s="85"/>
      <c r="G110" s="69" t="s">
        <v>134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2"/>
      <c r="Z110" s="85" t="s">
        <v>103</v>
      </c>
      <c r="AA110" s="85"/>
      <c r="AB110" s="85"/>
      <c r="AC110" s="85"/>
      <c r="AD110" s="85"/>
      <c r="AE110" s="79" t="s">
        <v>99</v>
      </c>
      <c r="AF110" s="86"/>
      <c r="AG110" s="86"/>
      <c r="AH110" s="86"/>
      <c r="AI110" s="86"/>
      <c r="AJ110" s="86"/>
      <c r="AK110" s="86"/>
      <c r="AL110" s="86"/>
      <c r="AM110" s="86"/>
      <c r="AN110" s="87"/>
      <c r="AO110" s="91">
        <f>AO90/AO89*100</f>
        <v>7.7464788732394378</v>
      </c>
      <c r="AP110" s="91"/>
      <c r="AQ110" s="91"/>
      <c r="AR110" s="91"/>
      <c r="AS110" s="91"/>
      <c r="AT110" s="91"/>
      <c r="AU110" s="91"/>
      <c r="AV110" s="91"/>
      <c r="AW110" s="82">
        <v>0</v>
      </c>
      <c r="AX110" s="82"/>
      <c r="AY110" s="82"/>
      <c r="AZ110" s="82"/>
      <c r="BA110" s="82"/>
      <c r="BB110" s="82"/>
      <c r="BC110" s="82"/>
      <c r="BD110" s="82"/>
      <c r="BE110" s="91">
        <f>AO110+AW110</f>
        <v>7.7464788732394378</v>
      </c>
      <c r="BF110" s="91"/>
      <c r="BG110" s="91"/>
      <c r="BH110" s="91"/>
      <c r="BI110" s="91"/>
      <c r="BJ110" s="91"/>
      <c r="BK110" s="91"/>
      <c r="BL110" s="91"/>
    </row>
    <row r="111" spans="1:79" s="4" customFormat="1" ht="14.25" customHeight="1">
      <c r="A111" s="119">
        <v>0</v>
      </c>
      <c r="B111" s="119"/>
      <c r="C111" s="119"/>
      <c r="D111" s="119"/>
      <c r="E111" s="119"/>
      <c r="F111" s="119"/>
      <c r="G111" s="98" t="s">
        <v>143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119"/>
      <c r="AA111" s="119"/>
      <c r="AB111" s="119"/>
      <c r="AC111" s="119"/>
      <c r="AD111" s="119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15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CA111" s="4" t="s">
        <v>18</v>
      </c>
    </row>
    <row r="112" spans="1:79" s="29" customFormat="1" ht="37.5" customHeight="1">
      <c r="A112" s="85"/>
      <c r="B112" s="85"/>
      <c r="C112" s="85"/>
      <c r="D112" s="85"/>
      <c r="E112" s="85"/>
      <c r="F112" s="85"/>
      <c r="G112" s="66" t="s">
        <v>142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9"/>
      <c r="Z112" s="92" t="s">
        <v>81</v>
      </c>
      <c r="AA112" s="92"/>
      <c r="AB112" s="92"/>
      <c r="AC112" s="92"/>
      <c r="AD112" s="92"/>
      <c r="AE112" s="64" t="s">
        <v>157</v>
      </c>
      <c r="AF112" s="65"/>
      <c r="AG112" s="65"/>
      <c r="AH112" s="65"/>
      <c r="AI112" s="65"/>
      <c r="AJ112" s="65"/>
      <c r="AK112" s="65"/>
      <c r="AL112" s="65"/>
      <c r="AM112" s="65"/>
      <c r="AN112" s="72"/>
      <c r="AO112" s="104">
        <v>0</v>
      </c>
      <c r="AP112" s="104"/>
      <c r="AQ112" s="104"/>
      <c r="AR112" s="104"/>
      <c r="AS112" s="104"/>
      <c r="AT112" s="104"/>
      <c r="AU112" s="104"/>
      <c r="AV112" s="104"/>
      <c r="AW112" s="104">
        <v>2000000</v>
      </c>
      <c r="AX112" s="104"/>
      <c r="AY112" s="104"/>
      <c r="AZ112" s="104"/>
      <c r="BA112" s="104"/>
      <c r="BB112" s="104"/>
      <c r="BC112" s="104"/>
      <c r="BD112" s="104"/>
      <c r="BE112" s="104">
        <f>AO112+AW112</f>
        <v>2000000</v>
      </c>
      <c r="BF112" s="104"/>
      <c r="BG112" s="104"/>
      <c r="BH112" s="104"/>
      <c r="BI112" s="104"/>
      <c r="BJ112" s="104"/>
      <c r="BK112" s="104"/>
      <c r="BL112" s="104"/>
    </row>
    <row r="113" spans="1:64" s="29" customFormat="1" ht="15.75" customHeight="1">
      <c r="A113" s="92">
        <v>1</v>
      </c>
      <c r="B113" s="92"/>
      <c r="C113" s="92"/>
      <c r="D113" s="92"/>
      <c r="E113" s="92"/>
      <c r="F113" s="92"/>
      <c r="G113" s="115" t="s">
        <v>65</v>
      </c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7"/>
      <c r="Z113" s="85"/>
      <c r="AA113" s="85"/>
      <c r="AB113" s="85"/>
      <c r="AC113" s="85"/>
      <c r="AD113" s="85"/>
      <c r="AE113" s="79"/>
      <c r="AF113" s="86"/>
      <c r="AG113" s="86"/>
      <c r="AH113" s="86"/>
      <c r="AI113" s="86"/>
      <c r="AJ113" s="86"/>
      <c r="AK113" s="86"/>
      <c r="AL113" s="86"/>
      <c r="AM113" s="86"/>
      <c r="AN113" s="87"/>
      <c r="AO113" s="91"/>
      <c r="AP113" s="91"/>
      <c r="AQ113" s="91"/>
      <c r="AR113" s="91"/>
      <c r="AS113" s="91"/>
      <c r="AT113" s="91"/>
      <c r="AU113" s="91"/>
      <c r="AV113" s="91"/>
      <c r="AW113" s="82"/>
      <c r="AX113" s="82"/>
      <c r="AY113" s="82"/>
      <c r="AZ113" s="82"/>
      <c r="BA113" s="82"/>
      <c r="BB113" s="82"/>
      <c r="BC113" s="82"/>
      <c r="BD113" s="82"/>
      <c r="BE113" s="91"/>
      <c r="BF113" s="91"/>
      <c r="BG113" s="91"/>
      <c r="BH113" s="91"/>
      <c r="BI113" s="91"/>
      <c r="BJ113" s="91"/>
      <c r="BK113" s="91"/>
      <c r="BL113" s="91"/>
    </row>
    <row r="114" spans="1:64" s="29" customFormat="1" ht="27.75" customHeight="1">
      <c r="A114" s="85"/>
      <c r="B114" s="85"/>
      <c r="C114" s="85"/>
      <c r="D114" s="85"/>
      <c r="E114" s="85"/>
      <c r="F114" s="85"/>
      <c r="G114" s="69" t="s">
        <v>146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2"/>
      <c r="Z114" s="85" t="s">
        <v>81</v>
      </c>
      <c r="AA114" s="85"/>
      <c r="AB114" s="85"/>
      <c r="AC114" s="85"/>
      <c r="AD114" s="85"/>
      <c r="AE114" s="76" t="s">
        <v>144</v>
      </c>
      <c r="AF114" s="77"/>
      <c r="AG114" s="77"/>
      <c r="AH114" s="77"/>
      <c r="AI114" s="77"/>
      <c r="AJ114" s="77"/>
      <c r="AK114" s="77"/>
      <c r="AL114" s="77"/>
      <c r="AM114" s="77"/>
      <c r="AN114" s="78"/>
      <c r="AO114" s="82">
        <v>0</v>
      </c>
      <c r="AP114" s="82"/>
      <c r="AQ114" s="82"/>
      <c r="AR114" s="82"/>
      <c r="AS114" s="82"/>
      <c r="AT114" s="82"/>
      <c r="AU114" s="82"/>
      <c r="AV114" s="82"/>
      <c r="AW114" s="82">
        <v>2000000</v>
      </c>
      <c r="AX114" s="82"/>
      <c r="AY114" s="82"/>
      <c r="AZ114" s="82"/>
      <c r="BA114" s="82"/>
      <c r="BB114" s="82"/>
      <c r="BC114" s="82"/>
      <c r="BD114" s="82"/>
      <c r="BE114" s="82">
        <f>AO114+AW114</f>
        <v>2000000</v>
      </c>
      <c r="BF114" s="82"/>
      <c r="BG114" s="82"/>
      <c r="BH114" s="82"/>
      <c r="BI114" s="82"/>
      <c r="BJ114" s="82"/>
      <c r="BK114" s="82"/>
      <c r="BL114" s="82"/>
    </row>
    <row r="115" spans="1:64" s="29" customFormat="1" ht="15.75" customHeight="1">
      <c r="A115" s="92">
        <v>2</v>
      </c>
      <c r="B115" s="92"/>
      <c r="C115" s="92"/>
      <c r="D115" s="92"/>
      <c r="E115" s="92"/>
      <c r="F115" s="92"/>
      <c r="G115" s="66" t="s">
        <v>83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9"/>
      <c r="Z115" s="85"/>
      <c r="AA115" s="85"/>
      <c r="AB115" s="85"/>
      <c r="AC115" s="85"/>
      <c r="AD115" s="85"/>
      <c r="AE115" s="79"/>
      <c r="AF115" s="86"/>
      <c r="AG115" s="86"/>
      <c r="AH115" s="86"/>
      <c r="AI115" s="86"/>
      <c r="AJ115" s="86"/>
      <c r="AK115" s="86"/>
      <c r="AL115" s="86"/>
      <c r="AM115" s="86"/>
      <c r="AN115" s="87"/>
      <c r="AO115" s="91"/>
      <c r="AP115" s="91"/>
      <c r="AQ115" s="91"/>
      <c r="AR115" s="91"/>
      <c r="AS115" s="91"/>
      <c r="AT115" s="91"/>
      <c r="AU115" s="91"/>
      <c r="AV115" s="91"/>
      <c r="AW115" s="82"/>
      <c r="AX115" s="82"/>
      <c r="AY115" s="82"/>
      <c r="AZ115" s="82"/>
      <c r="BA115" s="82"/>
      <c r="BB115" s="82"/>
      <c r="BC115" s="82"/>
      <c r="BD115" s="82"/>
      <c r="BE115" s="91"/>
      <c r="BF115" s="91"/>
      <c r="BG115" s="91"/>
      <c r="BH115" s="91"/>
      <c r="BI115" s="91"/>
      <c r="BJ115" s="91"/>
      <c r="BK115" s="91"/>
      <c r="BL115" s="91"/>
    </row>
    <row r="116" spans="1:64" s="29" customFormat="1" ht="29.25" customHeight="1">
      <c r="A116" s="85"/>
      <c r="B116" s="85"/>
      <c r="C116" s="85"/>
      <c r="D116" s="85"/>
      <c r="E116" s="85"/>
      <c r="F116" s="85"/>
      <c r="G116" s="69" t="s">
        <v>167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2"/>
      <c r="Z116" s="85" t="s">
        <v>68</v>
      </c>
      <c r="AA116" s="85"/>
      <c r="AB116" s="85"/>
      <c r="AC116" s="85"/>
      <c r="AD116" s="85"/>
      <c r="AE116" s="76" t="s">
        <v>166</v>
      </c>
      <c r="AF116" s="77"/>
      <c r="AG116" s="77"/>
      <c r="AH116" s="77"/>
      <c r="AI116" s="77"/>
      <c r="AJ116" s="77"/>
      <c r="AK116" s="77"/>
      <c r="AL116" s="77"/>
      <c r="AM116" s="77"/>
      <c r="AN116" s="78"/>
      <c r="AO116" s="82">
        <v>0</v>
      </c>
      <c r="AP116" s="82"/>
      <c r="AQ116" s="82"/>
      <c r="AR116" s="82"/>
      <c r="AS116" s="82"/>
      <c r="AT116" s="82"/>
      <c r="AU116" s="82"/>
      <c r="AV116" s="82"/>
      <c r="AW116" s="82">
        <v>1</v>
      </c>
      <c r="AX116" s="82"/>
      <c r="AY116" s="82"/>
      <c r="AZ116" s="82"/>
      <c r="BA116" s="82"/>
      <c r="BB116" s="82"/>
      <c r="BC116" s="82"/>
      <c r="BD116" s="82"/>
      <c r="BE116" s="82">
        <f>AO116+AW116</f>
        <v>1</v>
      </c>
      <c r="BF116" s="82"/>
      <c r="BG116" s="82"/>
      <c r="BH116" s="82"/>
      <c r="BI116" s="82"/>
      <c r="BJ116" s="82"/>
      <c r="BK116" s="82"/>
      <c r="BL116" s="82"/>
    </row>
    <row r="117" spans="1:64" s="29" customFormat="1" ht="16.5" customHeight="1">
      <c r="A117" s="92">
        <v>3</v>
      </c>
      <c r="B117" s="92"/>
      <c r="C117" s="92"/>
      <c r="D117" s="92"/>
      <c r="E117" s="92"/>
      <c r="F117" s="92"/>
      <c r="G117" s="66" t="s">
        <v>97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9"/>
      <c r="Z117" s="85"/>
      <c r="AA117" s="85"/>
      <c r="AB117" s="85"/>
      <c r="AC117" s="85"/>
      <c r="AD117" s="85"/>
      <c r="AE117" s="79"/>
      <c r="AF117" s="86"/>
      <c r="AG117" s="86"/>
      <c r="AH117" s="86"/>
      <c r="AI117" s="86"/>
      <c r="AJ117" s="86"/>
      <c r="AK117" s="86"/>
      <c r="AL117" s="86"/>
      <c r="AM117" s="86"/>
      <c r="AN117" s="87"/>
      <c r="AO117" s="91"/>
      <c r="AP117" s="91"/>
      <c r="AQ117" s="91"/>
      <c r="AR117" s="91"/>
      <c r="AS117" s="91"/>
      <c r="AT117" s="91"/>
      <c r="AU117" s="91"/>
      <c r="AV117" s="91"/>
      <c r="AW117" s="82"/>
      <c r="AX117" s="82"/>
      <c r="AY117" s="82"/>
      <c r="AZ117" s="82"/>
      <c r="BA117" s="82"/>
      <c r="BB117" s="82"/>
      <c r="BC117" s="82"/>
      <c r="BD117" s="82"/>
      <c r="BE117" s="91"/>
      <c r="BF117" s="91"/>
      <c r="BG117" s="91"/>
      <c r="BH117" s="91"/>
      <c r="BI117" s="91"/>
      <c r="BJ117" s="91"/>
      <c r="BK117" s="91"/>
      <c r="BL117" s="91"/>
    </row>
    <row r="118" spans="1:64" s="29" customFormat="1" ht="27.75" customHeight="1">
      <c r="A118" s="85"/>
      <c r="B118" s="85"/>
      <c r="C118" s="85"/>
      <c r="D118" s="85"/>
      <c r="E118" s="85"/>
      <c r="F118" s="85"/>
      <c r="G118" s="69" t="s">
        <v>165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2"/>
      <c r="Z118" s="85" t="s">
        <v>81</v>
      </c>
      <c r="AA118" s="85"/>
      <c r="AB118" s="85"/>
      <c r="AC118" s="85"/>
      <c r="AD118" s="85"/>
      <c r="AE118" s="79" t="s">
        <v>99</v>
      </c>
      <c r="AF118" s="86"/>
      <c r="AG118" s="86"/>
      <c r="AH118" s="86"/>
      <c r="AI118" s="86"/>
      <c r="AJ118" s="86"/>
      <c r="AK118" s="86"/>
      <c r="AL118" s="86"/>
      <c r="AM118" s="86"/>
      <c r="AN118" s="87"/>
      <c r="AO118" s="91">
        <v>0</v>
      </c>
      <c r="AP118" s="91"/>
      <c r="AQ118" s="91"/>
      <c r="AR118" s="91"/>
      <c r="AS118" s="91"/>
      <c r="AT118" s="91"/>
      <c r="AU118" s="91"/>
      <c r="AV118" s="91"/>
      <c r="AW118" s="82">
        <f>AW114/AW116</f>
        <v>2000000</v>
      </c>
      <c r="AX118" s="82"/>
      <c r="AY118" s="82"/>
      <c r="AZ118" s="82"/>
      <c r="BA118" s="82"/>
      <c r="BB118" s="82"/>
      <c r="BC118" s="82"/>
      <c r="BD118" s="82"/>
      <c r="BE118" s="82">
        <f>AO118+AW118</f>
        <v>2000000</v>
      </c>
      <c r="BF118" s="82"/>
      <c r="BG118" s="82"/>
      <c r="BH118" s="82"/>
      <c r="BI118" s="82"/>
      <c r="BJ118" s="82"/>
      <c r="BK118" s="82"/>
      <c r="BL118" s="82"/>
    </row>
    <row r="119" spans="1:64" s="29" customFormat="1" ht="13.5" customHeight="1">
      <c r="A119" s="85"/>
      <c r="B119" s="85"/>
      <c r="C119" s="85"/>
      <c r="D119" s="85"/>
      <c r="E119" s="85"/>
      <c r="F119" s="85"/>
      <c r="G119" s="66" t="s">
        <v>102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9"/>
      <c r="Z119" s="85"/>
      <c r="AA119" s="85"/>
      <c r="AB119" s="85"/>
      <c r="AC119" s="85"/>
      <c r="AD119" s="85"/>
      <c r="AE119" s="79"/>
      <c r="AF119" s="86"/>
      <c r="AG119" s="86"/>
      <c r="AH119" s="86"/>
      <c r="AI119" s="86"/>
      <c r="AJ119" s="86"/>
      <c r="AK119" s="86"/>
      <c r="AL119" s="86"/>
      <c r="AM119" s="86"/>
      <c r="AN119" s="87"/>
      <c r="AO119" s="91"/>
      <c r="AP119" s="91"/>
      <c r="AQ119" s="91"/>
      <c r="AR119" s="91"/>
      <c r="AS119" s="91"/>
      <c r="AT119" s="91"/>
      <c r="AU119" s="91"/>
      <c r="AV119" s="91"/>
      <c r="AW119" s="82"/>
      <c r="AX119" s="82"/>
      <c r="AY119" s="82"/>
      <c r="AZ119" s="82"/>
      <c r="BA119" s="82"/>
      <c r="BB119" s="82"/>
      <c r="BC119" s="82"/>
      <c r="BD119" s="82"/>
      <c r="BE119" s="91"/>
      <c r="BF119" s="91"/>
      <c r="BG119" s="91"/>
      <c r="BH119" s="91"/>
      <c r="BI119" s="91"/>
      <c r="BJ119" s="91"/>
      <c r="BK119" s="91"/>
      <c r="BL119" s="91"/>
    </row>
    <row r="120" spans="1:64" s="29" customFormat="1" ht="41.25" customHeight="1">
      <c r="A120" s="85"/>
      <c r="B120" s="85"/>
      <c r="C120" s="85"/>
      <c r="D120" s="85"/>
      <c r="E120" s="85"/>
      <c r="F120" s="85"/>
      <c r="G120" s="69" t="s">
        <v>158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  <c r="Z120" s="85" t="s">
        <v>103</v>
      </c>
      <c r="AA120" s="85"/>
      <c r="AB120" s="85"/>
      <c r="AC120" s="85"/>
      <c r="AD120" s="85"/>
      <c r="AE120" s="76" t="s">
        <v>99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91">
        <v>0</v>
      </c>
      <c r="AP120" s="91"/>
      <c r="AQ120" s="91"/>
      <c r="AR120" s="91"/>
      <c r="AS120" s="91"/>
      <c r="AT120" s="91"/>
      <c r="AU120" s="91"/>
      <c r="AV120" s="91"/>
      <c r="AW120" s="82">
        <v>100</v>
      </c>
      <c r="AX120" s="82"/>
      <c r="AY120" s="82"/>
      <c r="AZ120" s="82"/>
      <c r="BA120" s="82"/>
      <c r="BB120" s="82"/>
      <c r="BC120" s="82"/>
      <c r="BD120" s="82"/>
      <c r="BE120" s="82">
        <f>AO120+AW120</f>
        <v>100</v>
      </c>
      <c r="BF120" s="82"/>
      <c r="BG120" s="82"/>
      <c r="BH120" s="82"/>
      <c r="BI120" s="82"/>
      <c r="BJ120" s="82"/>
      <c r="BK120" s="82"/>
      <c r="BL120" s="82"/>
    </row>
    <row r="121" spans="1:64" s="29" customFormat="1" ht="15.75" customHeight="1">
      <c r="A121" s="76"/>
      <c r="B121" s="77"/>
      <c r="C121" s="78"/>
      <c r="D121" s="40"/>
      <c r="E121" s="40"/>
      <c r="F121" s="40"/>
      <c r="G121" s="98" t="s">
        <v>147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100"/>
      <c r="Z121" s="76"/>
      <c r="AA121" s="77"/>
      <c r="AB121" s="77"/>
      <c r="AC121" s="77"/>
      <c r="AD121" s="78"/>
      <c r="AE121" s="37"/>
      <c r="AF121" s="38"/>
      <c r="AG121" s="38"/>
      <c r="AH121" s="38"/>
      <c r="AI121" s="38"/>
      <c r="AJ121" s="38"/>
      <c r="AK121" s="38"/>
      <c r="AL121" s="38"/>
      <c r="AM121" s="38"/>
      <c r="AN121" s="39"/>
      <c r="AO121" s="101"/>
      <c r="AP121" s="102"/>
      <c r="AQ121" s="102"/>
      <c r="AR121" s="102"/>
      <c r="AS121" s="102"/>
      <c r="AT121" s="102"/>
      <c r="AU121" s="102"/>
      <c r="AV121" s="103"/>
      <c r="AW121" s="88"/>
      <c r="AX121" s="89"/>
      <c r="AY121" s="89"/>
      <c r="AZ121" s="89"/>
      <c r="BA121" s="89"/>
      <c r="BB121" s="89"/>
      <c r="BC121" s="89"/>
      <c r="BD121" s="90"/>
      <c r="BE121" s="101"/>
      <c r="BF121" s="102"/>
      <c r="BG121" s="102"/>
      <c r="BH121" s="102"/>
      <c r="BI121" s="102"/>
      <c r="BJ121" s="102"/>
      <c r="BK121" s="102"/>
      <c r="BL121" s="103"/>
    </row>
    <row r="122" spans="1:64" s="29" customFormat="1" ht="27.75" customHeight="1">
      <c r="A122" s="76"/>
      <c r="B122" s="77"/>
      <c r="C122" s="78"/>
      <c r="D122" s="40"/>
      <c r="E122" s="40"/>
      <c r="F122" s="40"/>
      <c r="G122" s="66" t="s">
        <v>154</v>
      </c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8"/>
      <c r="Z122" s="92" t="s">
        <v>81</v>
      </c>
      <c r="AA122" s="92"/>
      <c r="AB122" s="92"/>
      <c r="AC122" s="92"/>
      <c r="AD122" s="92"/>
      <c r="AE122" s="73" t="s">
        <v>153</v>
      </c>
      <c r="AF122" s="74"/>
      <c r="AG122" s="74"/>
      <c r="AH122" s="74"/>
      <c r="AI122" s="74"/>
      <c r="AJ122" s="74"/>
      <c r="AK122" s="74"/>
      <c r="AL122" s="74"/>
      <c r="AM122" s="74"/>
      <c r="AN122" s="75"/>
      <c r="AO122" s="104">
        <v>106683.04</v>
      </c>
      <c r="AP122" s="104"/>
      <c r="AQ122" s="104"/>
      <c r="AR122" s="104"/>
      <c r="AS122" s="104"/>
      <c r="AT122" s="104"/>
      <c r="AU122" s="104"/>
      <c r="AV122" s="104"/>
      <c r="AW122" s="105">
        <v>0</v>
      </c>
      <c r="AX122" s="106"/>
      <c r="AY122" s="106"/>
      <c r="AZ122" s="106"/>
      <c r="BA122" s="106"/>
      <c r="BB122" s="106"/>
      <c r="BC122" s="106"/>
      <c r="BD122" s="107"/>
      <c r="BE122" s="104">
        <f>AO122+AW122</f>
        <v>106683.04</v>
      </c>
      <c r="BF122" s="104"/>
      <c r="BG122" s="104"/>
      <c r="BH122" s="104"/>
      <c r="BI122" s="104"/>
      <c r="BJ122" s="104"/>
      <c r="BK122" s="104"/>
      <c r="BL122" s="104"/>
    </row>
    <row r="123" spans="1:64" s="29" customFormat="1" ht="12.75" customHeight="1">
      <c r="A123" s="64">
        <v>1</v>
      </c>
      <c r="B123" s="65"/>
      <c r="C123" s="72"/>
      <c r="D123" s="41"/>
      <c r="E123" s="41"/>
      <c r="F123" s="41"/>
      <c r="G123" s="66" t="s">
        <v>65</v>
      </c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8"/>
      <c r="Z123" s="85"/>
      <c r="AA123" s="85"/>
      <c r="AB123" s="85"/>
      <c r="AC123" s="85"/>
      <c r="AD123" s="85"/>
      <c r="AE123" s="79"/>
      <c r="AF123" s="86"/>
      <c r="AG123" s="86"/>
      <c r="AH123" s="86"/>
      <c r="AI123" s="86"/>
      <c r="AJ123" s="86"/>
      <c r="AK123" s="86"/>
      <c r="AL123" s="86"/>
      <c r="AM123" s="86"/>
      <c r="AN123" s="87"/>
      <c r="AO123" s="91"/>
      <c r="AP123" s="91"/>
      <c r="AQ123" s="91"/>
      <c r="AR123" s="91"/>
      <c r="AS123" s="91"/>
      <c r="AT123" s="91"/>
      <c r="AU123" s="91"/>
      <c r="AV123" s="91"/>
      <c r="AW123" s="82"/>
      <c r="AX123" s="82"/>
      <c r="AY123" s="82"/>
      <c r="AZ123" s="82"/>
      <c r="BA123" s="82"/>
      <c r="BB123" s="82"/>
      <c r="BC123" s="82"/>
      <c r="BD123" s="82"/>
      <c r="BE123" s="91"/>
      <c r="BF123" s="91"/>
      <c r="BG123" s="91"/>
      <c r="BH123" s="91"/>
      <c r="BI123" s="91"/>
      <c r="BJ123" s="91"/>
      <c r="BK123" s="91"/>
      <c r="BL123" s="91"/>
    </row>
    <row r="124" spans="1:64" s="30" customFormat="1" ht="29.25" customHeight="1">
      <c r="A124" s="92"/>
      <c r="B124" s="92"/>
      <c r="C124" s="92"/>
      <c r="D124" s="92"/>
      <c r="E124" s="92"/>
      <c r="F124" s="92"/>
      <c r="G124" s="69" t="s">
        <v>159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4"/>
      <c r="Z124" s="85" t="s">
        <v>81</v>
      </c>
      <c r="AA124" s="85"/>
      <c r="AB124" s="85"/>
      <c r="AC124" s="85"/>
      <c r="AD124" s="85"/>
      <c r="AE124" s="79" t="s">
        <v>153</v>
      </c>
      <c r="AF124" s="80"/>
      <c r="AG124" s="80"/>
      <c r="AH124" s="80"/>
      <c r="AI124" s="80"/>
      <c r="AJ124" s="80"/>
      <c r="AK124" s="80"/>
      <c r="AL124" s="80"/>
      <c r="AM124" s="80"/>
      <c r="AN124" s="81"/>
      <c r="AO124" s="82">
        <v>106683.04</v>
      </c>
      <c r="AP124" s="82"/>
      <c r="AQ124" s="82"/>
      <c r="AR124" s="82"/>
      <c r="AS124" s="82"/>
      <c r="AT124" s="82"/>
      <c r="AU124" s="82"/>
      <c r="AV124" s="82"/>
      <c r="AW124" s="82">
        <v>0</v>
      </c>
      <c r="AX124" s="82"/>
      <c r="AY124" s="82"/>
      <c r="AZ124" s="82"/>
      <c r="BA124" s="82"/>
      <c r="BB124" s="82"/>
      <c r="BC124" s="82"/>
      <c r="BD124" s="82"/>
      <c r="BE124" s="82">
        <f>AO124+AW124</f>
        <v>106683.04</v>
      </c>
      <c r="BF124" s="82"/>
      <c r="BG124" s="82"/>
      <c r="BH124" s="82"/>
      <c r="BI124" s="82"/>
      <c r="BJ124" s="82"/>
      <c r="BK124" s="82"/>
      <c r="BL124" s="82"/>
    </row>
    <row r="125" spans="1:64" s="29" customFormat="1" ht="12.75" customHeight="1">
      <c r="A125" s="64">
        <v>2</v>
      </c>
      <c r="B125" s="65"/>
      <c r="C125" s="72"/>
      <c r="D125" s="41"/>
      <c r="E125" s="41"/>
      <c r="F125" s="41"/>
      <c r="G125" s="95" t="s">
        <v>148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7"/>
      <c r="Z125" s="85"/>
      <c r="AA125" s="85"/>
      <c r="AB125" s="85"/>
      <c r="AC125" s="85"/>
      <c r="AD125" s="85"/>
      <c r="AE125" s="79"/>
      <c r="AF125" s="86"/>
      <c r="AG125" s="86"/>
      <c r="AH125" s="86"/>
      <c r="AI125" s="86"/>
      <c r="AJ125" s="86"/>
      <c r="AK125" s="86"/>
      <c r="AL125" s="86"/>
      <c r="AM125" s="86"/>
      <c r="AN125" s="87"/>
      <c r="AO125" s="91"/>
      <c r="AP125" s="91"/>
      <c r="AQ125" s="91"/>
      <c r="AR125" s="91"/>
      <c r="AS125" s="91"/>
      <c r="AT125" s="91"/>
      <c r="AU125" s="91"/>
      <c r="AV125" s="91"/>
      <c r="AW125" s="82"/>
      <c r="AX125" s="82"/>
      <c r="AY125" s="82"/>
      <c r="AZ125" s="82"/>
      <c r="BA125" s="82"/>
      <c r="BB125" s="82"/>
      <c r="BC125" s="82"/>
      <c r="BD125" s="82"/>
      <c r="BE125" s="91"/>
      <c r="BF125" s="91"/>
      <c r="BG125" s="91"/>
      <c r="BH125" s="91"/>
      <c r="BI125" s="91"/>
      <c r="BJ125" s="91"/>
      <c r="BK125" s="91"/>
      <c r="BL125" s="91"/>
    </row>
    <row r="126" spans="1:64" s="29" customFormat="1" ht="28.5" customHeight="1">
      <c r="A126" s="48"/>
      <c r="B126" s="49"/>
      <c r="C126" s="50"/>
      <c r="D126" s="40"/>
      <c r="E126" s="40"/>
      <c r="F126" s="40"/>
      <c r="G126" s="69" t="s">
        <v>160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1"/>
      <c r="Z126" s="85" t="s">
        <v>103</v>
      </c>
      <c r="AA126" s="85"/>
      <c r="AB126" s="85"/>
      <c r="AC126" s="85"/>
      <c r="AD126" s="85"/>
      <c r="AE126" s="79" t="s">
        <v>99</v>
      </c>
      <c r="AF126" s="86"/>
      <c r="AG126" s="86"/>
      <c r="AH126" s="86"/>
      <c r="AI126" s="86"/>
      <c r="AJ126" s="86"/>
      <c r="AK126" s="86"/>
      <c r="AL126" s="86"/>
      <c r="AM126" s="86"/>
      <c r="AN126" s="87"/>
      <c r="AO126" s="91">
        <v>100</v>
      </c>
      <c r="AP126" s="91"/>
      <c r="AQ126" s="91"/>
      <c r="AR126" s="91"/>
      <c r="AS126" s="91"/>
      <c r="AT126" s="91"/>
      <c r="AU126" s="91"/>
      <c r="AV126" s="91"/>
      <c r="AW126" s="82">
        <v>0</v>
      </c>
      <c r="AX126" s="82"/>
      <c r="AY126" s="82"/>
      <c r="AZ126" s="82"/>
      <c r="BA126" s="82"/>
      <c r="BB126" s="82"/>
      <c r="BC126" s="82"/>
      <c r="BD126" s="82"/>
      <c r="BE126" s="82">
        <f>AO126+AW126</f>
        <v>100</v>
      </c>
      <c r="BF126" s="82"/>
      <c r="BG126" s="82"/>
      <c r="BH126" s="82"/>
      <c r="BI126" s="82"/>
      <c r="BJ126" s="82"/>
      <c r="BK126" s="82"/>
      <c r="BL126" s="82"/>
    </row>
    <row r="127" spans="1:64" s="30" customFormat="1" ht="13.5" customHeight="1">
      <c r="A127" s="51"/>
      <c r="B127" s="52"/>
      <c r="C127" s="52"/>
      <c r="D127" s="52"/>
      <c r="E127" s="52"/>
      <c r="F127" s="53"/>
      <c r="G127" s="73" t="s">
        <v>149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4"/>
      <c r="Z127" s="51"/>
      <c r="AA127" s="52"/>
      <c r="AB127" s="52"/>
      <c r="AC127" s="52"/>
      <c r="AD127" s="53"/>
      <c r="AE127" s="42"/>
      <c r="AF127" s="43"/>
      <c r="AG127" s="43"/>
      <c r="AH127" s="43"/>
      <c r="AI127" s="43"/>
      <c r="AJ127" s="43"/>
      <c r="AK127" s="43"/>
      <c r="AL127" s="43"/>
      <c r="AM127" s="43"/>
      <c r="AN127" s="44"/>
      <c r="AO127" s="58"/>
      <c r="AP127" s="59"/>
      <c r="AQ127" s="59"/>
      <c r="AR127" s="59"/>
      <c r="AS127" s="59"/>
      <c r="AT127" s="59"/>
      <c r="AU127" s="59"/>
      <c r="AV127" s="60"/>
      <c r="AW127" s="61"/>
      <c r="AX127" s="62"/>
      <c r="AY127" s="62"/>
      <c r="AZ127" s="62"/>
      <c r="BA127" s="62"/>
      <c r="BB127" s="62"/>
      <c r="BC127" s="62"/>
      <c r="BD127" s="63"/>
      <c r="BE127" s="61"/>
      <c r="BF127" s="62"/>
      <c r="BG127" s="62"/>
      <c r="BH127" s="62"/>
      <c r="BI127" s="62"/>
      <c r="BJ127" s="62"/>
      <c r="BK127" s="62"/>
      <c r="BL127" s="63"/>
    </row>
    <row r="128" spans="1:64" s="30" customFormat="1" ht="28.5" customHeight="1">
      <c r="A128" s="51"/>
      <c r="B128" s="52"/>
      <c r="C128" s="52"/>
      <c r="D128" s="52"/>
      <c r="E128" s="52"/>
      <c r="F128" s="53"/>
      <c r="G128" s="66" t="s">
        <v>155</v>
      </c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8"/>
      <c r="Z128" s="64" t="s">
        <v>150</v>
      </c>
      <c r="AA128" s="65"/>
      <c r="AB128" s="65"/>
      <c r="AC128" s="65"/>
      <c r="AD128" s="72"/>
      <c r="AE128" s="73" t="s">
        <v>153</v>
      </c>
      <c r="AF128" s="74"/>
      <c r="AG128" s="74"/>
      <c r="AH128" s="74"/>
      <c r="AI128" s="74"/>
      <c r="AJ128" s="74"/>
      <c r="AK128" s="74"/>
      <c r="AL128" s="74"/>
      <c r="AM128" s="74"/>
      <c r="AN128" s="75"/>
      <c r="AO128" s="104">
        <v>11733.25</v>
      </c>
      <c r="AP128" s="104"/>
      <c r="AQ128" s="104"/>
      <c r="AR128" s="104"/>
      <c r="AS128" s="104"/>
      <c r="AT128" s="104"/>
      <c r="AU128" s="104"/>
      <c r="AV128" s="104"/>
      <c r="AW128" s="105">
        <v>0</v>
      </c>
      <c r="AX128" s="106"/>
      <c r="AY128" s="106"/>
      <c r="AZ128" s="106"/>
      <c r="BA128" s="106"/>
      <c r="BB128" s="106"/>
      <c r="BC128" s="106"/>
      <c r="BD128" s="107"/>
      <c r="BE128" s="104">
        <f>AO128+AW128</f>
        <v>11733.25</v>
      </c>
      <c r="BF128" s="104"/>
      <c r="BG128" s="104"/>
      <c r="BH128" s="104"/>
      <c r="BI128" s="104"/>
      <c r="BJ128" s="104"/>
      <c r="BK128" s="104"/>
      <c r="BL128" s="104"/>
    </row>
    <row r="129" spans="1:64" s="30" customFormat="1" ht="13.5" customHeight="1">
      <c r="A129" s="64">
        <v>1</v>
      </c>
      <c r="B129" s="65"/>
      <c r="C129" s="65"/>
      <c r="D129" s="52"/>
      <c r="E129" s="52"/>
      <c r="F129" s="53"/>
      <c r="G129" s="66" t="s">
        <v>151</v>
      </c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8"/>
      <c r="Z129" s="51"/>
      <c r="AA129" s="52"/>
      <c r="AB129" s="52"/>
      <c r="AC129" s="52"/>
      <c r="AD129" s="53"/>
      <c r="AE129" s="42"/>
      <c r="AF129" s="43"/>
      <c r="AG129" s="43"/>
      <c r="AH129" s="43"/>
      <c r="AI129" s="43"/>
      <c r="AJ129" s="43"/>
      <c r="AK129" s="43"/>
      <c r="AL129" s="43"/>
      <c r="AM129" s="43"/>
      <c r="AN129" s="44"/>
      <c r="AO129" s="58"/>
      <c r="AP129" s="59"/>
      <c r="AQ129" s="59"/>
      <c r="AR129" s="59"/>
      <c r="AS129" s="59"/>
      <c r="AT129" s="59"/>
      <c r="AU129" s="59"/>
      <c r="AV129" s="60"/>
      <c r="AW129" s="61"/>
      <c r="AX129" s="62"/>
      <c r="AY129" s="62"/>
      <c r="AZ129" s="62"/>
      <c r="BA129" s="62"/>
      <c r="BB129" s="62"/>
      <c r="BC129" s="62"/>
      <c r="BD129" s="63"/>
      <c r="BE129" s="61"/>
      <c r="BF129" s="62"/>
      <c r="BG129" s="62"/>
      <c r="BH129" s="62"/>
      <c r="BI129" s="62"/>
      <c r="BJ129" s="62"/>
      <c r="BK129" s="62"/>
      <c r="BL129" s="63"/>
    </row>
    <row r="130" spans="1:64" s="29" customFormat="1" ht="28.5" customHeight="1">
      <c r="A130" s="48"/>
      <c r="B130" s="49"/>
      <c r="C130" s="49"/>
      <c r="D130" s="49"/>
      <c r="E130" s="49"/>
      <c r="F130" s="50"/>
      <c r="G130" s="69" t="s">
        <v>161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1"/>
      <c r="Z130" s="76" t="s">
        <v>150</v>
      </c>
      <c r="AA130" s="77"/>
      <c r="AB130" s="77"/>
      <c r="AC130" s="77"/>
      <c r="AD130" s="78"/>
      <c r="AE130" s="79" t="s">
        <v>153</v>
      </c>
      <c r="AF130" s="80"/>
      <c r="AG130" s="80"/>
      <c r="AH130" s="80"/>
      <c r="AI130" s="80"/>
      <c r="AJ130" s="80"/>
      <c r="AK130" s="80"/>
      <c r="AL130" s="80"/>
      <c r="AM130" s="80"/>
      <c r="AN130" s="81"/>
      <c r="AO130" s="82">
        <v>11733.25</v>
      </c>
      <c r="AP130" s="82"/>
      <c r="AQ130" s="82"/>
      <c r="AR130" s="82"/>
      <c r="AS130" s="82"/>
      <c r="AT130" s="82"/>
      <c r="AU130" s="82"/>
      <c r="AV130" s="82"/>
      <c r="AW130" s="88">
        <v>0</v>
      </c>
      <c r="AX130" s="89"/>
      <c r="AY130" s="89"/>
      <c r="AZ130" s="89"/>
      <c r="BA130" s="89"/>
      <c r="BB130" s="89"/>
      <c r="BC130" s="89"/>
      <c r="BD130" s="90"/>
      <c r="BE130" s="82">
        <f>AO130+AW130</f>
        <v>11733.25</v>
      </c>
      <c r="BF130" s="82"/>
      <c r="BG130" s="82"/>
      <c r="BH130" s="82"/>
      <c r="BI130" s="82"/>
      <c r="BJ130" s="82"/>
      <c r="BK130" s="82"/>
      <c r="BL130" s="82"/>
    </row>
    <row r="131" spans="1:64" s="29" customFormat="1" ht="12" customHeight="1">
      <c r="A131" s="48"/>
      <c r="B131" s="52">
        <v>2</v>
      </c>
      <c r="C131" s="49"/>
      <c r="D131" s="49"/>
      <c r="E131" s="49"/>
      <c r="F131" s="50"/>
      <c r="G131" s="66" t="s">
        <v>102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8"/>
      <c r="Z131" s="48"/>
      <c r="AA131" s="49"/>
      <c r="AB131" s="49"/>
      <c r="AC131" s="49"/>
      <c r="AD131" s="50"/>
      <c r="AE131" s="37"/>
      <c r="AF131" s="38"/>
      <c r="AG131" s="38"/>
      <c r="AH131" s="38"/>
      <c r="AI131" s="38"/>
      <c r="AJ131" s="38"/>
      <c r="AK131" s="38"/>
      <c r="AL131" s="38"/>
      <c r="AM131" s="38"/>
      <c r="AN131" s="39"/>
      <c r="AO131" s="45"/>
      <c r="AP131" s="46"/>
      <c r="AQ131" s="46"/>
      <c r="AR131" s="46"/>
      <c r="AS131" s="46"/>
      <c r="AT131" s="46"/>
      <c r="AU131" s="46"/>
      <c r="AV131" s="47"/>
      <c r="AW131" s="54"/>
      <c r="AX131" s="55"/>
      <c r="AY131" s="55"/>
      <c r="AZ131" s="55"/>
      <c r="BA131" s="55"/>
      <c r="BB131" s="55"/>
      <c r="BC131" s="55"/>
      <c r="BD131" s="56"/>
      <c r="BE131" s="54"/>
      <c r="BF131" s="55"/>
      <c r="BG131" s="55"/>
      <c r="BH131" s="55"/>
      <c r="BI131" s="55"/>
      <c r="BJ131" s="55"/>
      <c r="BK131" s="55"/>
      <c r="BL131" s="56"/>
    </row>
    <row r="132" spans="1:64" s="29" customFormat="1" ht="28.5" customHeight="1">
      <c r="A132" s="48"/>
      <c r="B132" s="49"/>
      <c r="C132" s="49"/>
      <c r="D132" s="49"/>
      <c r="E132" s="49"/>
      <c r="F132" s="50"/>
      <c r="G132" s="69" t="s">
        <v>162</v>
      </c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1"/>
      <c r="Z132" s="85" t="s">
        <v>103</v>
      </c>
      <c r="AA132" s="85"/>
      <c r="AB132" s="85"/>
      <c r="AC132" s="85"/>
      <c r="AD132" s="85"/>
      <c r="AE132" s="79" t="s">
        <v>99</v>
      </c>
      <c r="AF132" s="86"/>
      <c r="AG132" s="86"/>
      <c r="AH132" s="86"/>
      <c r="AI132" s="86"/>
      <c r="AJ132" s="86"/>
      <c r="AK132" s="86"/>
      <c r="AL132" s="86"/>
      <c r="AM132" s="86"/>
      <c r="AN132" s="87"/>
      <c r="AO132" s="91">
        <v>100</v>
      </c>
      <c r="AP132" s="91"/>
      <c r="AQ132" s="91"/>
      <c r="AR132" s="91"/>
      <c r="AS132" s="91"/>
      <c r="AT132" s="91"/>
      <c r="AU132" s="91"/>
      <c r="AV132" s="91"/>
      <c r="AW132" s="82">
        <v>0</v>
      </c>
      <c r="AX132" s="82"/>
      <c r="AY132" s="82"/>
      <c r="AZ132" s="82"/>
      <c r="BA132" s="82"/>
      <c r="BB132" s="82"/>
      <c r="BC132" s="82"/>
      <c r="BD132" s="82"/>
      <c r="BE132" s="82">
        <f>AO132+AW132</f>
        <v>100</v>
      </c>
      <c r="BF132" s="82"/>
      <c r="BG132" s="82"/>
      <c r="BH132" s="82"/>
      <c r="BI132" s="82"/>
      <c r="BJ132" s="82"/>
      <c r="BK132" s="82"/>
      <c r="BL132" s="82"/>
    </row>
    <row r="133" spans="1:64" s="29" customFormat="1" ht="15.75" customHeight="1">
      <c r="A133" s="48"/>
      <c r="B133" s="49"/>
      <c r="C133" s="49"/>
      <c r="D133" s="49"/>
      <c r="E133" s="49"/>
      <c r="F133" s="50"/>
      <c r="G133" s="73" t="s">
        <v>152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4"/>
      <c r="Z133" s="48"/>
      <c r="AA133" s="49"/>
      <c r="AB133" s="49"/>
      <c r="AC133" s="49"/>
      <c r="AD133" s="50"/>
      <c r="AE133" s="37"/>
      <c r="AF133" s="38"/>
      <c r="AG133" s="38"/>
      <c r="AH133" s="38"/>
      <c r="AI133" s="38"/>
      <c r="AJ133" s="38"/>
      <c r="AK133" s="38"/>
      <c r="AL133" s="38"/>
      <c r="AM133" s="38"/>
      <c r="AN133" s="39"/>
      <c r="AO133" s="45"/>
      <c r="AP133" s="46"/>
      <c r="AQ133" s="46"/>
      <c r="AR133" s="46"/>
      <c r="AS133" s="46"/>
      <c r="AT133" s="46"/>
      <c r="AU133" s="46"/>
      <c r="AV133" s="47"/>
      <c r="AW133" s="54"/>
      <c r="AX133" s="55"/>
      <c r="AY133" s="55"/>
      <c r="AZ133" s="55"/>
      <c r="BA133" s="55"/>
      <c r="BB133" s="55"/>
      <c r="BC133" s="55"/>
      <c r="BD133" s="56"/>
      <c r="BE133" s="54"/>
      <c r="BF133" s="55"/>
      <c r="BG133" s="55"/>
      <c r="BH133" s="55"/>
      <c r="BI133" s="55"/>
      <c r="BJ133" s="55"/>
      <c r="BK133" s="55"/>
      <c r="BL133" s="56"/>
    </row>
    <row r="134" spans="1:64" s="29" customFormat="1" ht="28.5" customHeight="1">
      <c r="A134" s="48"/>
      <c r="B134" s="49"/>
      <c r="C134" s="49"/>
      <c r="D134" s="49"/>
      <c r="E134" s="49"/>
      <c r="F134" s="50"/>
      <c r="G134" s="66" t="s">
        <v>156</v>
      </c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8"/>
      <c r="Z134" s="64" t="s">
        <v>150</v>
      </c>
      <c r="AA134" s="65"/>
      <c r="AB134" s="65"/>
      <c r="AC134" s="65"/>
      <c r="AD134" s="72"/>
      <c r="AE134" s="73" t="s">
        <v>153</v>
      </c>
      <c r="AF134" s="74"/>
      <c r="AG134" s="74"/>
      <c r="AH134" s="74"/>
      <c r="AI134" s="74"/>
      <c r="AJ134" s="74"/>
      <c r="AK134" s="74"/>
      <c r="AL134" s="74"/>
      <c r="AM134" s="74"/>
      <c r="AN134" s="75"/>
      <c r="AO134" s="105">
        <v>6874.52</v>
      </c>
      <c r="AP134" s="106"/>
      <c r="AQ134" s="106"/>
      <c r="AR134" s="106"/>
      <c r="AS134" s="106"/>
      <c r="AT134" s="106"/>
      <c r="AU134" s="106"/>
      <c r="AV134" s="107"/>
      <c r="AW134" s="105">
        <v>0</v>
      </c>
      <c r="AX134" s="106"/>
      <c r="AY134" s="106"/>
      <c r="AZ134" s="106"/>
      <c r="BA134" s="106"/>
      <c r="BB134" s="106"/>
      <c r="BC134" s="106"/>
      <c r="BD134" s="107"/>
      <c r="BE134" s="104">
        <f>AO134+AW134</f>
        <v>6874.52</v>
      </c>
      <c r="BF134" s="104"/>
      <c r="BG134" s="104"/>
      <c r="BH134" s="104"/>
      <c r="BI134" s="104"/>
      <c r="BJ134" s="104"/>
      <c r="BK134" s="104"/>
      <c r="BL134" s="104"/>
    </row>
    <row r="135" spans="1:64" s="29" customFormat="1" ht="15" customHeight="1">
      <c r="A135" s="64">
        <v>1</v>
      </c>
      <c r="B135" s="65"/>
      <c r="C135" s="65"/>
      <c r="D135" s="49"/>
      <c r="E135" s="49"/>
      <c r="F135" s="50"/>
      <c r="G135" s="66" t="s">
        <v>65</v>
      </c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8"/>
      <c r="Z135" s="48"/>
      <c r="AA135" s="49"/>
      <c r="AB135" s="49"/>
      <c r="AC135" s="49"/>
      <c r="AD135" s="50"/>
      <c r="AE135" s="37"/>
      <c r="AF135" s="38"/>
      <c r="AG135" s="38"/>
      <c r="AH135" s="38"/>
      <c r="AI135" s="38"/>
      <c r="AJ135" s="38"/>
      <c r="AK135" s="38"/>
      <c r="AL135" s="38"/>
      <c r="AM135" s="38"/>
      <c r="AN135" s="39"/>
      <c r="AO135" s="45"/>
      <c r="AP135" s="46"/>
      <c r="AQ135" s="46"/>
      <c r="AR135" s="46"/>
      <c r="AS135" s="46"/>
      <c r="AT135" s="46"/>
      <c r="AU135" s="46"/>
      <c r="AV135" s="47"/>
      <c r="AW135" s="54"/>
      <c r="AX135" s="55"/>
      <c r="AY135" s="55"/>
      <c r="AZ135" s="55"/>
      <c r="BA135" s="55"/>
      <c r="BB135" s="55"/>
      <c r="BC135" s="55"/>
      <c r="BD135" s="56"/>
      <c r="BE135" s="54"/>
      <c r="BF135" s="55"/>
      <c r="BG135" s="55"/>
      <c r="BH135" s="55"/>
      <c r="BI135" s="55"/>
      <c r="BJ135" s="55"/>
      <c r="BK135" s="55"/>
      <c r="BL135" s="56"/>
    </row>
    <row r="136" spans="1:64" s="29" customFormat="1" ht="28.5" customHeight="1">
      <c r="A136" s="48"/>
      <c r="B136" s="49"/>
      <c r="C136" s="49"/>
      <c r="D136" s="49"/>
      <c r="E136" s="49"/>
      <c r="F136" s="50"/>
      <c r="G136" s="69" t="s">
        <v>164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1"/>
      <c r="Z136" s="76" t="s">
        <v>150</v>
      </c>
      <c r="AA136" s="77"/>
      <c r="AB136" s="77"/>
      <c r="AC136" s="77"/>
      <c r="AD136" s="78"/>
      <c r="AE136" s="79" t="s">
        <v>153</v>
      </c>
      <c r="AF136" s="80"/>
      <c r="AG136" s="80"/>
      <c r="AH136" s="80"/>
      <c r="AI136" s="80"/>
      <c r="AJ136" s="80"/>
      <c r="AK136" s="80"/>
      <c r="AL136" s="80"/>
      <c r="AM136" s="80"/>
      <c r="AN136" s="81"/>
      <c r="AO136" s="88">
        <v>6874.52</v>
      </c>
      <c r="AP136" s="89"/>
      <c r="AQ136" s="89"/>
      <c r="AR136" s="89"/>
      <c r="AS136" s="89"/>
      <c r="AT136" s="89"/>
      <c r="AU136" s="89"/>
      <c r="AV136" s="90"/>
      <c r="AW136" s="88">
        <v>0</v>
      </c>
      <c r="AX136" s="89"/>
      <c r="AY136" s="89"/>
      <c r="AZ136" s="89"/>
      <c r="BA136" s="89"/>
      <c r="BB136" s="89"/>
      <c r="BC136" s="89"/>
      <c r="BD136" s="90"/>
      <c r="BE136" s="82">
        <f>AO136+AW136</f>
        <v>6874.52</v>
      </c>
      <c r="BF136" s="82"/>
      <c r="BG136" s="82"/>
      <c r="BH136" s="82"/>
      <c r="BI136" s="82"/>
      <c r="BJ136" s="82"/>
      <c r="BK136" s="82"/>
      <c r="BL136" s="82"/>
    </row>
    <row r="137" spans="1:64" s="29" customFormat="1" ht="12.75" customHeight="1">
      <c r="A137" s="64">
        <v>2</v>
      </c>
      <c r="B137" s="65"/>
      <c r="C137" s="65"/>
      <c r="D137" s="49"/>
      <c r="E137" s="49"/>
      <c r="F137" s="50"/>
      <c r="G137" s="66" t="s">
        <v>102</v>
      </c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57"/>
      <c r="Z137" s="48"/>
      <c r="AA137" s="49"/>
      <c r="AB137" s="49"/>
      <c r="AC137" s="49"/>
      <c r="AD137" s="50"/>
      <c r="AE137" s="37"/>
      <c r="AF137" s="38"/>
      <c r="AG137" s="38"/>
      <c r="AH137" s="38"/>
      <c r="AI137" s="38"/>
      <c r="AJ137" s="38"/>
      <c r="AK137" s="38"/>
      <c r="AL137" s="38"/>
      <c r="AM137" s="38"/>
      <c r="AN137" s="39"/>
      <c r="AO137" s="45"/>
      <c r="AP137" s="46"/>
      <c r="AQ137" s="46"/>
      <c r="AR137" s="46"/>
      <c r="AS137" s="46"/>
      <c r="AT137" s="46"/>
      <c r="AU137" s="46"/>
      <c r="AV137" s="47"/>
      <c r="AW137" s="54"/>
      <c r="AX137" s="55"/>
      <c r="AY137" s="55"/>
      <c r="AZ137" s="55"/>
      <c r="BA137" s="55"/>
      <c r="BB137" s="55"/>
      <c r="BC137" s="55"/>
      <c r="BD137" s="56"/>
      <c r="BE137" s="54"/>
      <c r="BF137" s="55"/>
      <c r="BG137" s="55"/>
      <c r="BH137" s="55"/>
      <c r="BI137" s="55"/>
      <c r="BJ137" s="55"/>
      <c r="BK137" s="55"/>
      <c r="BL137" s="56"/>
    </row>
    <row r="138" spans="1:64" s="29" customFormat="1" ht="27.75" customHeight="1">
      <c r="A138" s="76"/>
      <c r="B138" s="77"/>
      <c r="C138" s="77"/>
      <c r="D138" s="77"/>
      <c r="E138" s="77"/>
      <c r="F138" s="78"/>
      <c r="G138" s="69" t="s">
        <v>163</v>
      </c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1"/>
      <c r="Z138" s="85" t="s">
        <v>103</v>
      </c>
      <c r="AA138" s="85"/>
      <c r="AB138" s="85"/>
      <c r="AC138" s="85"/>
      <c r="AD138" s="85"/>
      <c r="AE138" s="79" t="s">
        <v>99</v>
      </c>
      <c r="AF138" s="86"/>
      <c r="AG138" s="86"/>
      <c r="AH138" s="86"/>
      <c r="AI138" s="86"/>
      <c r="AJ138" s="86"/>
      <c r="AK138" s="86"/>
      <c r="AL138" s="86"/>
      <c r="AM138" s="86"/>
      <c r="AN138" s="87"/>
      <c r="AO138" s="101">
        <v>100</v>
      </c>
      <c r="AP138" s="102"/>
      <c r="AQ138" s="102"/>
      <c r="AR138" s="102"/>
      <c r="AS138" s="102"/>
      <c r="AT138" s="102"/>
      <c r="AU138" s="102"/>
      <c r="AV138" s="103"/>
      <c r="AW138" s="88">
        <v>0</v>
      </c>
      <c r="AX138" s="89"/>
      <c r="AY138" s="89"/>
      <c r="AZ138" s="89"/>
      <c r="BA138" s="89"/>
      <c r="BB138" s="89"/>
      <c r="BC138" s="89"/>
      <c r="BD138" s="90"/>
      <c r="BE138" s="82">
        <f>AO138+AW138</f>
        <v>100</v>
      </c>
      <c r="BF138" s="82"/>
      <c r="BG138" s="82"/>
      <c r="BH138" s="82"/>
      <c r="BI138" s="82"/>
      <c r="BJ138" s="82"/>
      <c r="BK138" s="82"/>
      <c r="BL138" s="82"/>
    </row>
    <row r="139" spans="1:64" s="29" customFormat="1"/>
    <row r="140" spans="1:64" s="29" customFormat="1" ht="31.5" customHeight="1">
      <c r="A140" s="174" t="s">
        <v>139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36"/>
      <c r="AO140" s="172" t="s">
        <v>140</v>
      </c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</row>
    <row r="141" spans="1:64" s="29" customFormat="1">
      <c r="W141" s="177" t="s">
        <v>5</v>
      </c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O141" s="177" t="s">
        <v>52</v>
      </c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</row>
    <row r="142" spans="1:64" s="29" customFormat="1" ht="15.75" customHeight="1">
      <c r="A142" s="118" t="s">
        <v>3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1:64" s="29" customFormat="1" ht="13.15" customHeight="1">
      <c r="A143" s="178" t="s">
        <v>127</v>
      </c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</row>
    <row r="144" spans="1:64" s="29" customFormat="1">
      <c r="A144" s="180" t="s">
        <v>47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</row>
    <row r="145" spans="1:59" ht="10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</row>
    <row r="146" spans="1:59" ht="34.5" customHeight="1">
      <c r="A146" s="182" t="s">
        <v>125</v>
      </c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2"/>
      <c r="AO146" s="185" t="s">
        <v>126</v>
      </c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</row>
    <row r="147" spans="1:59">
      <c r="W147" s="171" t="s">
        <v>5</v>
      </c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O147" s="171" t="s">
        <v>52</v>
      </c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</row>
    <row r="148" spans="1:59">
      <c r="A148" s="181"/>
      <c r="B148" s="181"/>
      <c r="C148" s="181"/>
      <c r="D148" s="181"/>
      <c r="E148" s="181"/>
      <c r="F148" s="181"/>
      <c r="G148" s="181"/>
      <c r="H148" s="181"/>
    </row>
    <row r="149" spans="1:59">
      <c r="A149" s="171" t="s">
        <v>45</v>
      </c>
      <c r="B149" s="171"/>
      <c r="C149" s="171"/>
      <c r="D149" s="171"/>
      <c r="E149" s="171"/>
      <c r="F149" s="171"/>
      <c r="G149" s="171"/>
      <c r="H149" s="171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1:59">
      <c r="A150" s="19" t="s">
        <v>46</v>
      </c>
    </row>
  </sheetData>
  <mergeCells count="623">
    <mergeCell ref="A119:F119"/>
    <mergeCell ref="G119:Y119"/>
    <mergeCell ref="Z119:AD119"/>
    <mergeCell ref="AE119:AN119"/>
    <mergeCell ref="AO119:AV119"/>
    <mergeCell ref="AW119:BD119"/>
    <mergeCell ref="BE119:BL119"/>
    <mergeCell ref="BE117:BL117"/>
    <mergeCell ref="A116:F116"/>
    <mergeCell ref="G116:Y116"/>
    <mergeCell ref="Z116:AD116"/>
    <mergeCell ref="AE116:AN116"/>
    <mergeCell ref="AO116:AV116"/>
    <mergeCell ref="AW116:BD116"/>
    <mergeCell ref="BE116:BL116"/>
    <mergeCell ref="A118:F118"/>
    <mergeCell ref="G118:Y118"/>
    <mergeCell ref="Z118:AD118"/>
    <mergeCell ref="AE118:AN118"/>
    <mergeCell ref="AO118:AV118"/>
    <mergeCell ref="AW118:BD118"/>
    <mergeCell ref="BE118:BL118"/>
    <mergeCell ref="A101:F101"/>
    <mergeCell ref="G101:Y101"/>
    <mergeCell ref="Z101:AD101"/>
    <mergeCell ref="BE95:BL9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A87:F87"/>
    <mergeCell ref="BE93:BL93"/>
    <mergeCell ref="A94:F94"/>
    <mergeCell ref="G138:Y138"/>
    <mergeCell ref="G87:Y87"/>
    <mergeCell ref="Z87:AD87"/>
    <mergeCell ref="G93:Y93"/>
    <mergeCell ref="Z93:AD93"/>
    <mergeCell ref="AE93:AN93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AO93:AV93"/>
    <mergeCell ref="AW93:BD93"/>
    <mergeCell ref="G94:Y94"/>
    <mergeCell ref="Z94:AD94"/>
    <mergeCell ref="AE94:AN94"/>
    <mergeCell ref="AO94:AV94"/>
    <mergeCell ref="AW94:BD94"/>
    <mergeCell ref="BE94:BL94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O141:BG141"/>
    <mergeCell ref="BE100:BL100"/>
    <mergeCell ref="A100:F100"/>
    <mergeCell ref="G100:Y100"/>
    <mergeCell ref="Z100:AD100"/>
    <mergeCell ref="AE100:AN100"/>
    <mergeCell ref="AO100:AV100"/>
    <mergeCell ref="AW100:BD100"/>
    <mergeCell ref="BE96:BL96"/>
    <mergeCell ref="A97:F97"/>
    <mergeCell ref="A28:BL28"/>
    <mergeCell ref="A31:F31"/>
    <mergeCell ref="A29:F29"/>
    <mergeCell ref="W147:AM147"/>
    <mergeCell ref="A67:F67"/>
    <mergeCell ref="A68:F68"/>
    <mergeCell ref="Z68:AD68"/>
    <mergeCell ref="A65:BL65"/>
    <mergeCell ref="A66:F66"/>
    <mergeCell ref="AE66:AN66"/>
    <mergeCell ref="A69:F69"/>
    <mergeCell ref="G69:Y69"/>
    <mergeCell ref="Z69:AD69"/>
    <mergeCell ref="AE69:AN69"/>
    <mergeCell ref="AO69:AV69"/>
    <mergeCell ref="AW69:BD69"/>
    <mergeCell ref="AO140:BG140"/>
    <mergeCell ref="A71:F71"/>
    <mergeCell ref="Z71:AD71"/>
    <mergeCell ref="AE71:AN71"/>
    <mergeCell ref="A140:V140"/>
    <mergeCell ref="W140:AM140"/>
    <mergeCell ref="W141:AM141"/>
    <mergeCell ref="BE66:BL66"/>
    <mergeCell ref="AW71:BD71"/>
    <mergeCell ref="AO71:AV71"/>
    <mergeCell ref="BE70:BL70"/>
    <mergeCell ref="AW67:BD67"/>
    <mergeCell ref="BE67:BL67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A53:C53"/>
    <mergeCell ref="D53:AB53"/>
    <mergeCell ref="A55:C55"/>
    <mergeCell ref="AC55:AJ55"/>
    <mergeCell ref="A93:F93"/>
    <mergeCell ref="AW7:BF7"/>
    <mergeCell ref="N13:AS13"/>
    <mergeCell ref="N14:AS14"/>
    <mergeCell ref="AU13:BB13"/>
    <mergeCell ref="AU14:BB14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G67:Y67"/>
    <mergeCell ref="G68:Y68"/>
    <mergeCell ref="G71:Y71"/>
    <mergeCell ref="AO67:AV67"/>
    <mergeCell ref="Z67:AD67"/>
    <mergeCell ref="A30:F30"/>
    <mergeCell ref="A32:F32"/>
    <mergeCell ref="G66:Y66"/>
    <mergeCell ref="AW66:BD66"/>
    <mergeCell ref="D49:AB49"/>
    <mergeCell ref="D55:AB55"/>
    <mergeCell ref="A35:BL35"/>
    <mergeCell ref="G39:BL39"/>
    <mergeCell ref="Z66:AD66"/>
    <mergeCell ref="G31:BL31"/>
    <mergeCell ref="AO66:AV66"/>
    <mergeCell ref="G32:BL32"/>
    <mergeCell ref="A59:C60"/>
    <mergeCell ref="D61:AA61"/>
    <mergeCell ref="AB61:AI61"/>
    <mergeCell ref="A52:C52"/>
    <mergeCell ref="D52:AB52"/>
    <mergeCell ref="AC52:AJ52"/>
    <mergeCell ref="AK52:AR52"/>
    <mergeCell ref="AS52:AZ52"/>
    <mergeCell ref="AS45:AZ46"/>
    <mergeCell ref="AK55:AR55"/>
    <mergeCell ref="AS55:AZ55"/>
    <mergeCell ref="D45:AB46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3:AJ53"/>
    <mergeCell ref="AK53:AR53"/>
    <mergeCell ref="AS53:AZ53"/>
    <mergeCell ref="AO7:AU7"/>
    <mergeCell ref="AC45:AJ46"/>
    <mergeCell ref="AK47:AR47"/>
    <mergeCell ref="AK48:AR48"/>
    <mergeCell ref="AS48:AZ48"/>
    <mergeCell ref="AS47:AZ47"/>
    <mergeCell ref="AK54:AR54"/>
    <mergeCell ref="AS54:AZ5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1:C51"/>
    <mergeCell ref="D51:AB51"/>
    <mergeCell ref="AC51:AJ51"/>
    <mergeCell ref="AK51:AR51"/>
    <mergeCell ref="AS51:AZ5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D47:AB47"/>
    <mergeCell ref="D48:AB48"/>
    <mergeCell ref="AC47:AJ47"/>
    <mergeCell ref="AC48:AJ48"/>
    <mergeCell ref="BE71:BL71"/>
    <mergeCell ref="AO68:AV68"/>
    <mergeCell ref="AW68:BD68"/>
    <mergeCell ref="D54:AB54"/>
    <mergeCell ref="AC54:AJ54"/>
    <mergeCell ref="D59:AA60"/>
    <mergeCell ref="AB59:AI60"/>
    <mergeCell ref="AJ59:AQ60"/>
    <mergeCell ref="AR59:AY60"/>
    <mergeCell ref="A70:F70"/>
    <mergeCell ref="G70:Y70"/>
    <mergeCell ref="Z70:AD70"/>
    <mergeCell ref="AE70:AN70"/>
    <mergeCell ref="AO70:AV70"/>
    <mergeCell ref="AE67:AN67"/>
    <mergeCell ref="AE68:AN68"/>
    <mergeCell ref="BE69:BL69"/>
    <mergeCell ref="AW70:BD70"/>
    <mergeCell ref="BE68:BL68"/>
    <mergeCell ref="A50:C50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5:Y75"/>
    <mergeCell ref="Z75:AD75"/>
    <mergeCell ref="AE75:AN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2:F82"/>
    <mergeCell ref="G82:Y82"/>
    <mergeCell ref="Z82:AD82"/>
    <mergeCell ref="AE82:AN82"/>
    <mergeCell ref="AO82:AV82"/>
    <mergeCell ref="AW82:BD82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BE90:BL90"/>
    <mergeCell ref="A89:F89"/>
    <mergeCell ref="G89:Y89"/>
    <mergeCell ref="Z89:AD89"/>
    <mergeCell ref="AE89:AN89"/>
    <mergeCell ref="AO89:AV89"/>
    <mergeCell ref="AW89:BD89"/>
    <mergeCell ref="AW88:BD88"/>
    <mergeCell ref="BE88:BL88"/>
    <mergeCell ref="A90:F90"/>
    <mergeCell ref="G90:Y90"/>
    <mergeCell ref="Z90:AD90"/>
    <mergeCell ref="AE90:AN90"/>
    <mergeCell ref="AO90:AV90"/>
    <mergeCell ref="BE89:BL89"/>
    <mergeCell ref="Z88:AD88"/>
    <mergeCell ref="AE88:AN88"/>
    <mergeCell ref="AO88:AV8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BE98:BL98"/>
    <mergeCell ref="A99:F99"/>
    <mergeCell ref="G99:Y99"/>
    <mergeCell ref="Z99:AD99"/>
    <mergeCell ref="AE99:AN99"/>
    <mergeCell ref="AO99:AV99"/>
    <mergeCell ref="AW99:BD99"/>
    <mergeCell ref="BE108:BL108"/>
    <mergeCell ref="BE99:BL99"/>
    <mergeCell ref="A98:F98"/>
    <mergeCell ref="G98:Y98"/>
    <mergeCell ref="Z98:AD98"/>
    <mergeCell ref="AE98:AN98"/>
    <mergeCell ref="AO98:AV98"/>
    <mergeCell ref="AW98:BD98"/>
    <mergeCell ref="AE108:AN108"/>
    <mergeCell ref="AO108:AV108"/>
    <mergeCell ref="AW108:BD108"/>
    <mergeCell ref="BE106:BL106"/>
    <mergeCell ref="BE104:BL104"/>
    <mergeCell ref="A107:F107"/>
    <mergeCell ref="G107:Y107"/>
    <mergeCell ref="Z107:AD107"/>
    <mergeCell ref="AE107:AN107"/>
    <mergeCell ref="BE102:BL102"/>
    <mergeCell ref="AW106:BD106"/>
    <mergeCell ref="AE105:AN105"/>
    <mergeCell ref="AO105:AV105"/>
    <mergeCell ref="A104:F104"/>
    <mergeCell ref="A108:F108"/>
    <mergeCell ref="A109:F109"/>
    <mergeCell ref="BE103:BL103"/>
    <mergeCell ref="A102:F102"/>
    <mergeCell ref="G102:Y102"/>
    <mergeCell ref="Z102:AD102"/>
    <mergeCell ref="AE102:AN102"/>
    <mergeCell ref="AO102:AV102"/>
    <mergeCell ref="AW102:BD102"/>
    <mergeCell ref="A103:F103"/>
    <mergeCell ref="AE103:AN103"/>
    <mergeCell ref="BE105:BL105"/>
    <mergeCell ref="G104:Y104"/>
    <mergeCell ref="Z104:AD104"/>
    <mergeCell ref="AE104:AN104"/>
    <mergeCell ref="AO104:AV104"/>
    <mergeCell ref="AO107:AV107"/>
    <mergeCell ref="AW107:BD107"/>
    <mergeCell ref="BE107:BL107"/>
    <mergeCell ref="AW103:BD103"/>
    <mergeCell ref="AW104:BD104"/>
    <mergeCell ref="AW105:BD105"/>
    <mergeCell ref="G103:Y103"/>
    <mergeCell ref="Z103:AD103"/>
    <mergeCell ref="G106:Y106"/>
    <mergeCell ref="Z106:AD106"/>
    <mergeCell ref="A142:L142"/>
    <mergeCell ref="A120:F120"/>
    <mergeCell ref="G120:Y120"/>
    <mergeCell ref="Z120:AD120"/>
    <mergeCell ref="AE120:AN120"/>
    <mergeCell ref="AO120:AV120"/>
    <mergeCell ref="AW120:BD120"/>
    <mergeCell ref="A111:F111"/>
    <mergeCell ref="G111:Y111"/>
    <mergeCell ref="Z111:AD111"/>
    <mergeCell ref="AE111:AN111"/>
    <mergeCell ref="AO111:AV111"/>
    <mergeCell ref="AW111:BD111"/>
    <mergeCell ref="G112:Y112"/>
    <mergeCell ref="Z112:AD112"/>
    <mergeCell ref="AE112:AN112"/>
    <mergeCell ref="A138:F138"/>
    <mergeCell ref="AO112:AV112"/>
    <mergeCell ref="A54:C54"/>
    <mergeCell ref="G109:Y109"/>
    <mergeCell ref="Z109:AD109"/>
    <mergeCell ref="AE109:AN109"/>
    <mergeCell ref="AO109:AV109"/>
    <mergeCell ref="AW109:BD109"/>
    <mergeCell ref="AE106:AN106"/>
    <mergeCell ref="AO106:AV106"/>
    <mergeCell ref="G105:Y105"/>
    <mergeCell ref="Z96:AD96"/>
    <mergeCell ref="AE96:AN96"/>
    <mergeCell ref="AO96:AV96"/>
    <mergeCell ref="AW96:BD96"/>
    <mergeCell ref="A95:F95"/>
    <mergeCell ref="G95:Y95"/>
    <mergeCell ref="Z95:AD95"/>
    <mergeCell ref="AE95:AN95"/>
    <mergeCell ref="AO95:AV95"/>
    <mergeCell ref="AW95:BD95"/>
    <mergeCell ref="AW90:BD90"/>
    <mergeCell ref="AE87:AN87"/>
    <mergeCell ref="AO87:AV87"/>
    <mergeCell ref="AW87:BD87"/>
    <mergeCell ref="AO103:AV103"/>
    <mergeCell ref="BE115:BL115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3:BL113"/>
    <mergeCell ref="BE112:BL112"/>
    <mergeCell ref="D50:AB50"/>
    <mergeCell ref="AC50:AJ50"/>
    <mergeCell ref="AK50:AR50"/>
    <mergeCell ref="AS50:AZ50"/>
    <mergeCell ref="A110:F110"/>
    <mergeCell ref="G110:Y110"/>
    <mergeCell ref="Z110:AD110"/>
    <mergeCell ref="AE110:AN110"/>
    <mergeCell ref="AO110:AV110"/>
    <mergeCell ref="AW110:BD110"/>
    <mergeCell ref="A106:F106"/>
    <mergeCell ref="A105:F105"/>
    <mergeCell ref="BE110:BL110"/>
    <mergeCell ref="BE111:BL111"/>
    <mergeCell ref="A112:F112"/>
    <mergeCell ref="BE101:BL101"/>
    <mergeCell ref="BE109:BL109"/>
    <mergeCell ref="G108:Y108"/>
    <mergeCell ref="Z108:AD108"/>
    <mergeCell ref="AE101:AN101"/>
    <mergeCell ref="AO101:AV101"/>
    <mergeCell ref="AW101:BD101"/>
    <mergeCell ref="Z105:AD105"/>
    <mergeCell ref="AW112:BD112"/>
    <mergeCell ref="A115:F115"/>
    <mergeCell ref="G115:Y115"/>
    <mergeCell ref="Z115:AD115"/>
    <mergeCell ref="AE115:AN115"/>
    <mergeCell ref="AO115:AV115"/>
    <mergeCell ref="AW115:BD115"/>
    <mergeCell ref="A117:F117"/>
    <mergeCell ref="G117:Y117"/>
    <mergeCell ref="Z117:AD117"/>
    <mergeCell ref="AE117:AN117"/>
    <mergeCell ref="AO117:AV117"/>
    <mergeCell ref="AW117:BD117"/>
    <mergeCell ref="A121:C121"/>
    <mergeCell ref="Z121:AD121"/>
    <mergeCell ref="AO121:AV121"/>
    <mergeCell ref="AW121:BD121"/>
    <mergeCell ref="BE121:BL121"/>
    <mergeCell ref="G122:Y122"/>
    <mergeCell ref="A122:C122"/>
    <mergeCell ref="Z122:AD122"/>
    <mergeCell ref="AO122:AV122"/>
    <mergeCell ref="AW122:BD122"/>
    <mergeCell ref="BE122:BL122"/>
    <mergeCell ref="AE122:AN122"/>
    <mergeCell ref="G123:Y123"/>
    <mergeCell ref="Z123:AD123"/>
    <mergeCell ref="AE123:AN123"/>
    <mergeCell ref="AO123:AV123"/>
    <mergeCell ref="AW123:BD123"/>
    <mergeCell ref="BE123:BL123"/>
    <mergeCell ref="BE120:BL120"/>
    <mergeCell ref="G121:Y121"/>
    <mergeCell ref="Z138:AD138"/>
    <mergeCell ref="AE138:AN138"/>
    <mergeCell ref="AO138:AV138"/>
    <mergeCell ref="AW138:BD138"/>
    <mergeCell ref="BE138:BL138"/>
    <mergeCell ref="Z126:AD126"/>
    <mergeCell ref="AE126:AN126"/>
    <mergeCell ref="AO126:AV126"/>
    <mergeCell ref="AW126:BD126"/>
    <mergeCell ref="BE126:BL126"/>
    <mergeCell ref="AO128:AV128"/>
    <mergeCell ref="AW128:BD128"/>
    <mergeCell ref="BE128:BL128"/>
    <mergeCell ref="AO134:AV134"/>
    <mergeCell ref="AW134:BD134"/>
    <mergeCell ref="BE134:BL134"/>
    <mergeCell ref="AO136:AV136"/>
    <mergeCell ref="AW136:BD136"/>
    <mergeCell ref="BE136:BL136"/>
    <mergeCell ref="AO132:AV132"/>
    <mergeCell ref="AW132:BD132"/>
    <mergeCell ref="BE132:BL132"/>
    <mergeCell ref="A123:C123"/>
    <mergeCell ref="A124:F124"/>
    <mergeCell ref="G124:Y124"/>
    <mergeCell ref="Z124:AD124"/>
    <mergeCell ref="AE124:AN124"/>
    <mergeCell ref="G126:Y126"/>
    <mergeCell ref="G125:Y125"/>
    <mergeCell ref="A125:C125"/>
    <mergeCell ref="Z125:AD125"/>
    <mergeCell ref="AE125:AN125"/>
    <mergeCell ref="AO125:AV125"/>
    <mergeCell ref="AW125:BD125"/>
    <mergeCell ref="BE125:BL125"/>
    <mergeCell ref="AO130:AV130"/>
    <mergeCell ref="AW130:BD130"/>
    <mergeCell ref="BE130:BL130"/>
    <mergeCell ref="Z130:AD130"/>
    <mergeCell ref="G129:Y129"/>
    <mergeCell ref="AO124:AV124"/>
    <mergeCell ref="AW124:BD124"/>
    <mergeCell ref="AE128:AN128"/>
    <mergeCell ref="Z128:AD128"/>
    <mergeCell ref="G127:Y127"/>
    <mergeCell ref="BE124:BL124"/>
    <mergeCell ref="G133:Y133"/>
    <mergeCell ref="G130:Y130"/>
    <mergeCell ref="AE130:AN130"/>
    <mergeCell ref="G128:Y128"/>
    <mergeCell ref="G131:Y131"/>
    <mergeCell ref="G132:Y132"/>
    <mergeCell ref="Z132:AD132"/>
    <mergeCell ref="AE132:AN132"/>
    <mergeCell ref="A135:C135"/>
    <mergeCell ref="A129:C129"/>
    <mergeCell ref="G137:X137"/>
    <mergeCell ref="A137:C137"/>
    <mergeCell ref="G134:Y134"/>
    <mergeCell ref="G136:Y136"/>
    <mergeCell ref="G135:Y135"/>
    <mergeCell ref="Z134:AD134"/>
    <mergeCell ref="AE134:AN134"/>
    <mergeCell ref="Z136:AD136"/>
    <mergeCell ref="AE136:AN136"/>
  </mergeCells>
  <phoneticPr fontId="0" type="noConversion"/>
  <conditionalFormatting sqref="G71:L71 G117:G121 G124 G127:G129">
    <cfRule type="cellIs" dxfId="54" priority="313" stopIfTrue="1" operator="equal">
      <formula>$G68</formula>
    </cfRule>
  </conditionalFormatting>
  <conditionalFormatting sqref="D49:D50">
    <cfRule type="cellIs" dxfId="53" priority="314" stopIfTrue="1" operator="equal">
      <formula>$D48</formula>
    </cfRule>
  </conditionalFormatting>
  <conditionalFormatting sqref="D69:F138 B124:C128 A69:C122 A124:A134 B130:C134 A136:A138 B136:C136 B138:C138">
    <cfRule type="cellIs" dxfId="52" priority="315" stopIfTrue="1" operator="equal">
      <formula>0</formula>
    </cfRule>
  </conditionalFormatting>
  <conditionalFormatting sqref="D51">
    <cfRule type="cellIs" dxfId="51" priority="312" stopIfTrue="1" operator="equal">
      <formula>$D49</formula>
    </cfRule>
  </conditionalFormatting>
  <conditionalFormatting sqref="D55">
    <cfRule type="cellIs" dxfId="50" priority="311" stopIfTrue="1" operator="equal">
      <formula>$D51</formula>
    </cfRule>
  </conditionalFormatting>
  <conditionalFormatting sqref="G72 G100 G94:G95 G109:G121 G127:G128">
    <cfRule type="cellIs" dxfId="49" priority="308" stopIfTrue="1" operator="equal">
      <formula>$G71</formula>
    </cfRule>
  </conditionalFormatting>
  <conditionalFormatting sqref="G73">
    <cfRule type="cellIs" dxfId="48" priority="306" stopIfTrue="1" operator="equal">
      <formula>$G72</formula>
    </cfRule>
  </conditionalFormatting>
  <conditionalFormatting sqref="G74">
    <cfRule type="cellIs" dxfId="47" priority="304" stopIfTrue="1" operator="equal">
      <formula>$G73</formula>
    </cfRule>
  </conditionalFormatting>
  <conditionalFormatting sqref="G75">
    <cfRule type="cellIs" dxfId="46" priority="302" stopIfTrue="1" operator="equal">
      <formula>$G74</formula>
    </cfRule>
  </conditionalFormatting>
  <conditionalFormatting sqref="G76">
    <cfRule type="cellIs" dxfId="45" priority="300" stopIfTrue="1" operator="equal">
      <formula>$G75</formula>
    </cfRule>
  </conditionalFormatting>
  <conditionalFormatting sqref="G77">
    <cfRule type="cellIs" dxfId="44" priority="298" stopIfTrue="1" operator="equal">
      <formula>$G76</formula>
    </cfRule>
  </conditionalFormatting>
  <conditionalFormatting sqref="G78">
    <cfRule type="cellIs" dxfId="43" priority="296" stopIfTrue="1" operator="equal">
      <formula>$G77</formula>
    </cfRule>
  </conditionalFormatting>
  <conditionalFormatting sqref="G79">
    <cfRule type="cellIs" dxfId="42" priority="294" stopIfTrue="1" operator="equal">
      <formula>$G78</formula>
    </cfRule>
  </conditionalFormatting>
  <conditionalFormatting sqref="G80">
    <cfRule type="cellIs" dxfId="41" priority="292" stopIfTrue="1" operator="equal">
      <formula>$G79</formula>
    </cfRule>
  </conditionalFormatting>
  <conditionalFormatting sqref="G81">
    <cfRule type="cellIs" dxfId="40" priority="290" stopIfTrue="1" operator="equal">
      <formula>$G80</formula>
    </cfRule>
  </conditionalFormatting>
  <conditionalFormatting sqref="G82">
    <cfRule type="cellIs" dxfId="39" priority="288" stopIfTrue="1" operator="equal">
      <formula>$G81</formula>
    </cfRule>
  </conditionalFormatting>
  <conditionalFormatting sqref="G85 G96 G103 G101 G138 G111:G129 G131:G132">
    <cfRule type="cellIs" dxfId="38" priority="284" stopIfTrue="1" operator="equal">
      <formula>#REF!</formula>
    </cfRule>
  </conditionalFormatting>
  <conditionalFormatting sqref="G86">
    <cfRule type="cellIs" dxfId="37" priority="282" stopIfTrue="1" operator="equal">
      <formula>$G85</formula>
    </cfRule>
  </conditionalFormatting>
  <conditionalFormatting sqref="G87">
    <cfRule type="cellIs" dxfId="36" priority="280" stopIfTrue="1" operator="equal">
      <formula>$G86</formula>
    </cfRule>
  </conditionalFormatting>
  <conditionalFormatting sqref="G88">
    <cfRule type="cellIs" dxfId="35" priority="278" stopIfTrue="1" operator="equal">
      <formula>$G87</formula>
    </cfRule>
  </conditionalFormatting>
  <conditionalFormatting sqref="G89">
    <cfRule type="cellIs" dxfId="34" priority="276" stopIfTrue="1" operator="equal">
      <formula>$G88</formula>
    </cfRule>
  </conditionalFormatting>
  <conditionalFormatting sqref="G90">
    <cfRule type="cellIs" dxfId="33" priority="274" stopIfTrue="1" operator="equal">
      <formula>$G89</formula>
    </cfRule>
  </conditionalFormatting>
  <conditionalFormatting sqref="G91">
    <cfRule type="cellIs" dxfId="32" priority="272" stopIfTrue="1" operator="equal">
      <formula>$G90</formula>
    </cfRule>
  </conditionalFormatting>
  <conditionalFormatting sqref="G92">
    <cfRule type="cellIs" dxfId="31" priority="270" stopIfTrue="1" operator="equal">
      <formula>$G91</formula>
    </cfRule>
  </conditionalFormatting>
  <conditionalFormatting sqref="G97">
    <cfRule type="cellIs" dxfId="30" priority="262" stopIfTrue="1" operator="equal">
      <formula>$G96</formula>
    </cfRule>
  </conditionalFormatting>
  <conditionalFormatting sqref="G98">
    <cfRule type="cellIs" dxfId="29" priority="260" stopIfTrue="1" operator="equal">
      <formula>$G97</formula>
    </cfRule>
  </conditionalFormatting>
  <conditionalFormatting sqref="G99">
    <cfRule type="cellIs" dxfId="28" priority="258" stopIfTrue="1" operator="equal">
      <formula>$G98</formula>
    </cfRule>
  </conditionalFormatting>
  <conditionalFormatting sqref="G104">
    <cfRule type="cellIs" dxfId="27" priority="244" stopIfTrue="1" operator="equal">
      <formula>$G103</formula>
    </cfRule>
  </conditionalFormatting>
  <conditionalFormatting sqref="G105">
    <cfRule type="cellIs" dxfId="26" priority="242" stopIfTrue="1" operator="equal">
      <formula>$G104</formula>
    </cfRule>
  </conditionalFormatting>
  <conditionalFormatting sqref="G106">
    <cfRule type="cellIs" dxfId="25" priority="240" stopIfTrue="1" operator="equal">
      <formula>$G105</formula>
    </cfRule>
  </conditionalFormatting>
  <conditionalFormatting sqref="G107">
    <cfRule type="cellIs" dxfId="24" priority="238" stopIfTrue="1" operator="equal">
      <formula>$G106</formula>
    </cfRule>
  </conditionalFormatting>
  <conditionalFormatting sqref="G108">
    <cfRule type="cellIs" dxfId="23" priority="236" stopIfTrue="1" operator="equal">
      <formula>$G107</formula>
    </cfRule>
  </conditionalFormatting>
  <conditionalFormatting sqref="G69:L69 G122:G123 G127:G129">
    <cfRule type="cellIs" dxfId="22" priority="218" stopIfTrue="1" operator="equal">
      <formula>$G67</formula>
    </cfRule>
  </conditionalFormatting>
  <conditionalFormatting sqref="G70:L70">
    <cfRule type="cellIs" dxfId="21" priority="216" stopIfTrue="1" operator="equal">
      <formula>$G67</formula>
    </cfRule>
  </conditionalFormatting>
  <conditionalFormatting sqref="G84">
    <cfRule type="cellIs" dxfId="20" priority="187" stopIfTrue="1" operator="equal">
      <formula>$G81</formula>
    </cfRule>
  </conditionalFormatting>
  <conditionalFormatting sqref="G102 G93 G110:G129 G131:G132">
    <cfRule type="cellIs" dxfId="19" priority="185" stopIfTrue="1" operator="equal">
      <formula>#REF!</formula>
    </cfRule>
  </conditionalFormatting>
  <conditionalFormatting sqref="D54">
    <cfRule type="cellIs" dxfId="18" priority="180" stopIfTrue="1" operator="equal">
      <formula>$D49</formula>
    </cfRule>
  </conditionalFormatting>
  <conditionalFormatting sqref="D52">
    <cfRule type="cellIs" dxfId="17" priority="144" stopIfTrue="1" operator="equal">
      <formula>$D48</formula>
    </cfRule>
  </conditionalFormatting>
  <conditionalFormatting sqref="D53">
    <cfRule type="cellIs" dxfId="16" priority="114" stopIfTrue="1" operator="equal">
      <formula>$D48</formula>
    </cfRule>
  </conditionalFormatting>
  <conditionalFormatting sqref="G83">
    <cfRule type="cellIs" dxfId="15" priority="75" stopIfTrue="1" operator="equal">
      <formula>$G80</formula>
    </cfRule>
  </conditionalFormatting>
  <conditionalFormatting sqref="G111:L111">
    <cfRule type="cellIs" dxfId="14" priority="62" stopIfTrue="1" operator="equal">
      <formula>$G109</formula>
    </cfRule>
  </conditionalFormatting>
  <conditionalFormatting sqref="G138">
    <cfRule type="cellIs" dxfId="13" priority="52" stopIfTrue="1" operator="equal">
      <formula>$G115</formula>
    </cfRule>
  </conditionalFormatting>
  <conditionalFormatting sqref="G116">
    <cfRule type="cellIs" dxfId="12" priority="36" stopIfTrue="1" operator="equal">
      <formula>$G113</formula>
    </cfRule>
  </conditionalFormatting>
  <conditionalFormatting sqref="G113:L113">
    <cfRule type="cellIs" dxfId="11" priority="30" stopIfTrue="1" operator="equal">
      <formula>$G110</formula>
    </cfRule>
  </conditionalFormatting>
  <conditionalFormatting sqref="D50">
    <cfRule type="cellIs" dxfId="10" priority="13" stopIfTrue="1" operator="equal">
      <formula>$D45</formula>
    </cfRule>
  </conditionalFormatting>
  <conditionalFormatting sqref="G131:G132 G125:G129">
    <cfRule type="cellIs" dxfId="9" priority="345" stopIfTrue="1" operator="equal">
      <formula>$G117</formula>
    </cfRule>
  </conditionalFormatting>
  <conditionalFormatting sqref="G118:G123 G125:G129">
    <cfRule type="cellIs" dxfId="8" priority="355" stopIfTrue="1" operator="equal">
      <formula>$G114</formula>
    </cfRule>
  </conditionalFormatting>
  <conditionalFormatting sqref="G121:L121">
    <cfRule type="cellIs" dxfId="7" priority="11" stopIfTrue="1" operator="equal">
      <formula>$G119</formula>
    </cfRule>
  </conditionalFormatting>
  <conditionalFormatting sqref="G131:G132 G122:G129">
    <cfRule type="cellIs" dxfId="6" priority="359" stopIfTrue="1" operator="equal">
      <formula>$G116</formula>
    </cfRule>
  </conditionalFormatting>
  <conditionalFormatting sqref="G124">
    <cfRule type="cellIs" dxfId="5" priority="10" stopIfTrue="1" operator="equal">
      <formula>$G120</formula>
    </cfRule>
  </conditionalFormatting>
  <conditionalFormatting sqref="G119:G124 G127:G129">
    <cfRule type="cellIs" dxfId="4" priority="366" stopIfTrue="1" operator="equal">
      <formula>$G114</formula>
    </cfRule>
  </conditionalFormatting>
  <conditionalFormatting sqref="G131:G132 G129">
    <cfRule type="cellIs" dxfId="3" priority="491" stopIfTrue="1" operator="equal">
      <formula>$G120</formula>
    </cfRule>
  </conditionalFormatting>
  <conditionalFormatting sqref="H127:L127">
    <cfRule type="cellIs" dxfId="2" priority="2" stopIfTrue="1" operator="equal">
      <formula>$G125</formula>
    </cfRule>
  </conditionalFormatting>
  <conditionalFormatting sqref="G131:G132">
    <cfRule type="cellIs" dxfId="1" priority="495" stopIfTrue="1" operator="equal">
      <formula>$G121</formula>
    </cfRule>
  </conditionalFormatting>
  <conditionalFormatting sqref="G124:G129">
    <cfRule type="cellIs" dxfId="0" priority="496" stopIfTrue="1" operator="equal">
      <formula>$G117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КПК1014040</vt:lpstr>
      <vt:lpstr>Лист1</vt:lpstr>
      <vt:lpstr>ефективності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2025-04-09T11:42:11Z</cp:lastPrinted>
  <dcterms:created xsi:type="dcterms:W3CDTF">2016-08-15T09:54:21Z</dcterms:created>
  <dcterms:modified xsi:type="dcterms:W3CDTF">2025-04-09T11:43:01Z</dcterms:modified>
</cp:coreProperties>
</file>