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1760" activeTab="0"/>
  </bookViews>
  <sheets>
    <sheet name="паспорт з 01.01.2020" sheetId="1" r:id="rId1"/>
  </sheets>
  <definedNames/>
  <calcPr fullCalcOnLoad="1"/>
</workbook>
</file>

<file path=xl/sharedStrings.xml><?xml version="1.0" encoding="utf-8"?>
<sst xmlns="http://schemas.openxmlformats.org/spreadsheetml/2006/main" count="571" uniqueCount="244">
  <si>
    <t>ЗАТВЕРДЖЕНО</t>
  </si>
  <si>
    <t>Наказ / розпорядчий документ</t>
  </si>
  <si>
    <t>(найменування головного розпорядника коштів місцевого бюджету)</t>
  </si>
  <si>
    <t>Паспорт</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</si>
  <si>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</si>
  <si>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</si>
  <si>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</si>
  <si>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</si>
  <si>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</si>
  <si>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</si>
  <si>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</si>
  <si>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</si>
  <si>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</si>
  <si>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</si>
  <si>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</si>
  <si>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</si>
  <si>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</si>
  <si>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</si>
  <si>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</si>
  <si>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</si>
  <si>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</si>
  <si>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</si>
  <si>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</si>
  <si>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</si>
  <si>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</si>
  <si>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</si>
  <si>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</si>
  <si>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</si>
  <si>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</si>
  <si>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</si>
  <si>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</si>
  <si>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</si>
  <si>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</si>
  <si>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</si>
  <si>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</si>
  <si>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Дата погодження</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</si>
  <si>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</si>
  <si>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</si>
  <si>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</si>
  <si>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</si>
  <si>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Типової відомчої класифікації видатків та кредитування місцевого бюджету)</t>
  </si>
  <si>
    <t>(код за ЄДРПОУ)</t>
  </si>
  <si>
    <t xml:space="preserve">2. </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</si>
  <si>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</si>
  <si>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</si>
  <si>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</si>
  <si>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</si>
  <si>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</si>
  <si>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</si>
  <si>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</si>
  <si>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Наказ управління культури Коломийської міської ради</t>
  </si>
  <si>
    <t>бюджетної програми місцевого бюджету на _2020_ рік</t>
  </si>
  <si>
    <t>Управління культури Коломийської міської ради</t>
  </si>
  <si>
    <t>Управління культури</t>
  </si>
  <si>
    <t>О2006248</t>
  </si>
  <si>
    <t>Завдання 1</t>
  </si>
  <si>
    <t>грн</t>
  </si>
  <si>
    <t>кошторис видатків на 2020 рік</t>
  </si>
  <si>
    <t>од.</t>
  </si>
  <si>
    <t>грн.</t>
  </si>
  <si>
    <t>%</t>
  </si>
  <si>
    <t>Начальник управління культури</t>
  </si>
  <si>
    <t>Мандрусяк У. І.</t>
  </si>
  <si>
    <t>Начальник фінансового управління</t>
  </si>
  <si>
    <t>Бакай Г. Д.</t>
  </si>
  <si>
    <t>"____"____________2020 р.</t>
  </si>
  <si>
    <t>розрахунок</t>
  </si>
  <si>
    <t>О829</t>
  </si>
  <si>
    <t>Інші заходи в галузі культури і мистецтва</t>
  </si>
  <si>
    <t>Підтримка та розвиток культурно-освітніх заходів</t>
  </si>
  <si>
    <t xml:space="preserve">Мета бюджетної програми: Інформування і задоволення творчих потреб інтнресів громадян, їх естетичне виховання, розвиток та збагачення духовного потенціалу. Реалізація заходів з надання належних послуг у галузі культури і мистецтва </t>
  </si>
  <si>
    <t>Міська цільова програма "Інші заходи в галузі культури і мистецтва" на 2018-2020 роки</t>
  </si>
  <si>
    <t>Міська цільова програма "Культура Коломиї" на 2016-2020 роки</t>
  </si>
  <si>
    <t>кількість місцевих програм розвитку культури і мистецтва «Інші заходи в галузі культури і мистецтва».</t>
  </si>
  <si>
    <t>Рішення сесії про затвердження міської цільової програми «Інші заходи в галузі культури і мистецтва» на 2018-2020 роки</t>
  </si>
  <si>
    <t>видатки загального фонду на проведення культурно-мистецьких заходів, присвячених державним і релігійним святам по міській цільовій програмі "Інші заходи в галузі культури і мистецтва" на 2018-2020 роки</t>
  </si>
  <si>
    <t xml:space="preserve">кошториси на 2020 рік , план заходів міської цільової програми "Інші заходи в галузі культури і мистецтва» </t>
  </si>
  <si>
    <t>кількість культурно-мистецьких заходів по міській цільовій програмі "Інші заходи в галузі культури і мистецтва"</t>
  </si>
  <si>
    <t xml:space="preserve">середня вартість проведення одного заходу  за рахунок бюджету по програмі  "Інші заходи в галузі культури і мистецтва» </t>
  </si>
  <si>
    <t>розрахунок (відношення
обсягу видатків на
проведення заходів до кількості заходів)</t>
  </si>
  <si>
    <t>динаміка збільшення кількості культурно-мистецьких заходів у плановому періоді відповідно до фактичного показника попереднього  періоду по програмі «Інші заходи в галузі культури і мистецтва»</t>
  </si>
  <si>
    <t>кошторис видатків, перелік заходів міської цільової програми "Інші заходи в галузі культури і мистецтва"</t>
  </si>
  <si>
    <t>кількість літературних премій ім. Тараса Мельничука</t>
  </si>
  <si>
    <t>середня вартість літературної премії ім. Тараса Мельничука</t>
  </si>
  <si>
    <t>затрат</t>
  </si>
  <si>
    <t>Завдання 2</t>
  </si>
  <si>
    <t>кошторис видатків, перелік заходів міської цільової програми "Культура Коломиї"</t>
  </si>
  <si>
    <t>придбання комп'ютерних програм, антивірусних програм, оперативної пам'яті</t>
  </si>
  <si>
    <t>придбання матеріально-технічного забезпечення (столи, шафи, крісла, стільці, доріжки, гардини, світильники, жалюзі) для установ культури</t>
  </si>
  <si>
    <t>підписка та доставка періодичних друкованих видань</t>
  </si>
  <si>
    <t>придбання сувенірних книг</t>
  </si>
  <si>
    <t>забезпечення виконання приписів енергетичних, теплових, пожежних та газових господарств</t>
  </si>
  <si>
    <t>паспортизація пам'яток культурної спадщини</t>
  </si>
  <si>
    <t>адресна підтримка особливо обдарованих дітей</t>
  </si>
  <si>
    <t>виготовлення друкованої продукції (книг, каталогів, брошук, подарункових пакетів)</t>
  </si>
  <si>
    <t>кількість оглядів-конкурсів, фестивалів, свят, масових культурно-мистецьких заходів, по програмі "Культура Коломиї"</t>
  </si>
  <si>
    <t>кількість місцевих програм розвитку культури і мистецтва «Культура Коломиї».</t>
  </si>
  <si>
    <t>Рішення сесії про затвердження міської цільової програми «Культура Коломиї» на 2016-2020 роки</t>
  </si>
  <si>
    <t>кількість комп'ютерних програм, антивірусних програм, оперативної пам'яті</t>
  </si>
  <si>
    <t xml:space="preserve">од. </t>
  </si>
  <si>
    <t xml:space="preserve">кількість метеріально-технічного забезпечення (столи, шафи, крісла, стільці, доріжки, гардини, світильники, жалюзі) для установ культури </t>
  </si>
  <si>
    <t>кількість підписаних та доставлених періодичних видань</t>
  </si>
  <si>
    <t>кількість сувенірних книг</t>
  </si>
  <si>
    <t>кількість приписів енергетичних, теплових, пожежних та газових господарств</t>
  </si>
  <si>
    <t>кількість паспортів пам'яток культурної спадщини, які будуть розроблятися</t>
  </si>
  <si>
    <t>послуги зі встановлення протипожежного устаткування в музеї історії міста Коломиї</t>
  </si>
  <si>
    <t xml:space="preserve">кількість об'єктів на , яких буде встановлено протипожежне устаткування </t>
  </si>
  <si>
    <t>кількість об'єктів</t>
  </si>
  <si>
    <t>кількість особливо обдарованих учнів</t>
  </si>
  <si>
    <t>кількість виготовленої друкованої продукції (книг, каталогів, брошук, подарункових пакетів)</t>
  </si>
  <si>
    <t>середня вартість проведення одного заходу за рахунок бюджету по програмі "Культура Коломиї"</t>
  </si>
  <si>
    <t>середня вартість комп'ютерних програм, антивірусних програм, оперативної пам'яті</t>
  </si>
  <si>
    <t xml:space="preserve">середня вартість метеріально-технічного забезпечення (столи, шафи, крісла, стільці, доріжки, гардини, світильники, жалюзі) для установ культури </t>
  </si>
  <si>
    <t>комплект</t>
  </si>
  <si>
    <t>середня вартість підписаних  та доставлених періодичних видань</t>
  </si>
  <si>
    <t>середня вартість сувенірних книг</t>
  </si>
  <si>
    <t>середня вартість приписів енергетичних, теплових, та газових господарств</t>
  </si>
  <si>
    <t>середня вартість паспортів памяток культурної спадщини, які будуть розроблятися</t>
  </si>
  <si>
    <t>середня вартість послуги із встановлення протипожежного устаткування в музеї історії міста Коломиї</t>
  </si>
  <si>
    <t>середня вартість адресної підтримки особливо обдарованих учнів</t>
  </si>
  <si>
    <t>середня вартість виготовленої друкованої продукції (книг, каталогів, брошур, подарункових пакетів)</t>
  </si>
  <si>
    <t>видатки загального фонду на проведення оглядів-конкурсів, фестивалів, свят, масових культурно-мистецьких заходів, розвитку, популяризації та промоції народного та сучасного мистецтва по міській цільовій програмі "Культура Коломиї"  на 2016-2020 роки</t>
  </si>
  <si>
    <t>динаміка збільшення кількості оглядів-конкурсів, фестивалів, свят, масових культурно -мистецьких заходів по програмі "Культура Коломиї"</t>
  </si>
  <si>
    <t>Реалізація єдиної політики у сфері організації масових заходів, концертів, конкурсів, фестивалів, виявлення талановитих особистостей, відзначення свят  та ювілейних дат</t>
  </si>
  <si>
    <t>видатки на міську літературну премію ім. Тараса Мельничука</t>
  </si>
  <si>
    <t>план заходів з відзначення державних, національних, релігійних та професійних свят, вшанування видатних людей м. Коломиї на 2020 рік</t>
  </si>
  <si>
    <t xml:space="preserve">Придбання обладнання </t>
  </si>
  <si>
    <t>Придбання обладнання (пам'ятна таблиця М. Верещинського)</t>
  </si>
  <si>
    <t>шт.</t>
  </si>
  <si>
    <t>видаткова накладна</t>
  </si>
  <si>
    <t>середня вартість пам'ятної таблиці</t>
  </si>
  <si>
    <t>відсоток забезпеченості пам'ятною таблицею М. Верещинського</t>
  </si>
  <si>
    <t>Завдання 3</t>
  </si>
  <si>
    <t>Придбання обладнання</t>
  </si>
  <si>
    <t>кількість пам'ятних таблиць</t>
  </si>
  <si>
    <t>Капітальний ремонт Кафедрального Собору Преображення Господнього в м. Коломиї (кошти за рахунок обласної субвенції)</t>
  </si>
  <si>
    <t>Міська цільова програма "Духовне життя" на 2017-2020 роки</t>
  </si>
  <si>
    <t>Завдання 4</t>
  </si>
  <si>
    <t>обсяг видатків на капітальний ремонт Кафедрального Собору Преображення Господнього в м. Коломиї</t>
  </si>
  <si>
    <t>кошторис на 2020 рік, перелік заходів міської цільвої програми "Духовне життя"</t>
  </si>
  <si>
    <t>кількість квадратних метрів приміщення Кафедрального Собору Преображення Господнього на яких планується капітальний ремонт</t>
  </si>
  <si>
    <t>м. кв</t>
  </si>
  <si>
    <t>середня вартість одного метра квадратного капітального ремонту приміщення Кафедрального Собору Преображення Господнього</t>
  </si>
  <si>
    <t>відсоток забезпеченості капітальним ремонтом приміщення Кафедрального Собору Преображення Господнього</t>
  </si>
  <si>
    <t>технічний паспорт Кафедрального Собору Преображення Господнього</t>
  </si>
  <si>
    <t>загальна кількість квадратних метрів  Кафедрального Собору Преображення Господнього</t>
  </si>
  <si>
    <t>зведений кшторис, дефектний акт</t>
  </si>
  <si>
    <t>На виконання заходів регіональної цільової програми "Духовне життя" на 2016-2020 роки (капітальний ремонт Кафедрального Собору Преображення Господнього в м. Коломиї)</t>
  </si>
  <si>
    <t>На виконання заходів регіональної цільової програми "Духовне життя" на 2016-2020 роки (придбання будівельних матеріалів для будівництва Церкви Архистратига Михаїла в м. Коломиї)</t>
  </si>
  <si>
    <t xml:space="preserve">Фінансування заходів цільвої програми "Духовне життя" на 2017-2020 роки. </t>
  </si>
  <si>
    <t>Придбання будівельних матеріалів для будівництва Церкви Архистратига Михаїла в м. Коломия (кошти за рахунок обласної субвенції)</t>
  </si>
  <si>
    <t>Обсяг бюджетних призначень / бюджетних асигнувань - __1865000,00____ гривень, у тому числі загального фонду - _1465000,00___ гривень (в т.ч. 80000,00 грн. кошти за рахунок обласної субвенції) та спеціального фонду - __400000,00___ гривень. (в т. ч. - 350000,00 грн. кошти за рахунок обласної субвенції)</t>
  </si>
  <si>
    <t>обсяг видатків на придбання будівальних матеріалів (арматура в асортименті)</t>
  </si>
  <si>
    <t>обсяг видатків на придбання будівельних матеріалів (пісок білий)</t>
  </si>
  <si>
    <t>обсяг видатків на придбання будівельних матеріалів (цемент М 500)</t>
  </si>
  <si>
    <t>кошторис видатків</t>
  </si>
  <si>
    <t>кошторис видатків, накладна</t>
  </si>
  <si>
    <t>кількість придбаної арматури в асортименті</t>
  </si>
  <si>
    <t>м. погонні</t>
  </si>
  <si>
    <t>потреба</t>
  </si>
  <si>
    <t>кількість придбаного піску білого</t>
  </si>
  <si>
    <t>м.погонні</t>
  </si>
  <si>
    <t>тонна</t>
  </si>
  <si>
    <t>кількість придбаного цементу М500</t>
  </si>
  <si>
    <t>кількість придбаного щебеню будівельного</t>
  </si>
  <si>
    <t>тонни</t>
  </si>
  <si>
    <t>середня вартість 1 м.погонного арматури в асортименті</t>
  </si>
  <si>
    <t>середня вартість 1 тонни піску</t>
  </si>
  <si>
    <t>середня вартість 1 тонни цементу М500</t>
  </si>
  <si>
    <t>середня вартсть 1 тонни щебеню будівельного</t>
  </si>
  <si>
    <t>відсоток забезпеченості придбаних будівельних матеріалів для церкви Святого Архистратига Михаїла в м. Коломия</t>
  </si>
  <si>
    <t>обсяг видатків на поточний ремонт дренажної системи церкви Святого Архістратига Михаїла в м. Коломия</t>
  </si>
  <si>
    <t>кошторисна документація (зведений кошторисний розрахунок вартості об'єкта)</t>
  </si>
  <si>
    <t>обсяг видатків на придбання будматеріалів для будівництва Собору Святого Апостола і Євангелиста Іоанна Богослова (керамічна плитка)</t>
  </si>
  <si>
    <t>обсяг видатків на поточний ремонт парафіального будинку церкви Воскресіння Христового</t>
  </si>
  <si>
    <t>обсяг видатків на придбання будматеріалів для будівництва церкви Святих рівноапостольних Константина і Єлени (OSB плита, пінопласт)</t>
  </si>
  <si>
    <t>обсяг видатків на придбання будматеріалів для церкви Святих Апостолів Петра і Павла (бляха, OSB плита)</t>
  </si>
  <si>
    <t xml:space="preserve">кількість м.погонних на яких планується провести поточний ремонт системи відведення дощової та талої води з території церкви Святого Архістратига Михаїла </t>
  </si>
  <si>
    <t>зведений кошторисний розрахунок вартості об'єкта</t>
  </si>
  <si>
    <t>кількість м.погонних на яких планується провести поточний ремонт дренажної системи церкви Святого Архістратига Михаїла</t>
  </si>
  <si>
    <t>м.кв.</t>
  </si>
  <si>
    <t xml:space="preserve">технічний паспорт </t>
  </si>
  <si>
    <t>кількість придбаних будматеріалів для церкви Святих рівноапостольних Константина і Єлени (OSB плита, пінопласт)</t>
  </si>
  <si>
    <t>кількість придбаних будматеріалів для Собору Святого  Апостола і Євангелиста Іоанна Богослова (керамічна плитка)</t>
  </si>
  <si>
    <t>кількість квадратних метрів на яких планується провести поточний ремонт церкви Воскресіння Христового</t>
  </si>
  <si>
    <t>кількість придбаних будматеріалів для церкви Святих Апостолів Петра і Павла (бляха, OSB плита)</t>
  </si>
  <si>
    <t>середня вартість одного метра погонно поточного ремонту дренажної системи церкви Святого Архістратига Михаїла</t>
  </si>
  <si>
    <t>середня вартість одного метра погонного поточного ремонту системи відведення дощової та талої води з території церкви Святого Архістратига Михаїла</t>
  </si>
  <si>
    <t xml:space="preserve">середня вартість придбаних будматеріалів для церкви Святих рівноапостольних Константина і Єлени </t>
  </si>
  <si>
    <t>середня вартість придбаних будматеріалів для Собору Святого  Апостола і Євангелиста Іоанна Богослова</t>
  </si>
  <si>
    <t>середня вартість одного метра квадратного на якому планується провести поточний ремонт  церкви Воскресіння Христового</t>
  </si>
  <si>
    <t>середня вартість придбаних будматеріалів  для церкви Святих Апостолів Петра і Павла</t>
  </si>
  <si>
    <t>відсоток забезпеченості поточного ремонту системи відведення дощової та талої води з території церкви Святого Архістратига Михаїла</t>
  </si>
  <si>
    <t>відсоток забезпеченості поточного ремонту дренажної системи церкви Святого Архістратига Михаїла</t>
  </si>
  <si>
    <t>відсоток забезпеченості будматеріалами для церкви Святих рівноапостольних Константина і Єлени, Собору Святого  Апостола і Євангелиста Іоанна Богослова, церкви Святих Апостолів Петра і Павла</t>
  </si>
  <si>
    <t>відсоток забезпеченості поточного ремонту парафіального будинку церкви Воскресіння Христового с. Воскресинці</t>
  </si>
  <si>
    <t>1.1 Упровадження ефективних форм, методів і засобів культурно- масової діяльності з урахуванням місцевих особливостей, традицій, економічних факторів. Надання різноманітних дозвіллєвих послуг, забезпечення проведення культурно-мистецьких заходів в місті, що присвячені знаменним датам, річницям, національно-патріотичному вихованню населення по програмі "Інші заходи в галузі культури і мистецтва"</t>
  </si>
  <si>
    <t>1.2 Забезпечення та збереження матеріально-технічної бази закладів культури, покращення умов функціонування. Упровадження ефективних форм, методів і засобів культурно-мистецької діяльності з урахуванням місцевих особливостей, традицій, економічних факторів по програмі "Культура Коломиї"</t>
  </si>
  <si>
    <t>5.3 Придбання будматеріалів для будівництва Церкви Святих рівноапостольних Константина і Єлени (м. Коломия, вул. Богдана Хмельницького, 141 а) кошти за рахунок обласної субвенції</t>
  </si>
  <si>
    <t>5.4 Придбання будматеріалів для будівництва Собору Святого Апостола і Євангелиста Іоанна Богослова (м. Коломия, площа Привокзальна, 14) кошти за рахунок обласної субвенції</t>
  </si>
  <si>
    <t>5.5 Поточний ремонт парафіального будинку церкви Воскресіння Христового в с. Воскресинці Коломийської ОТГ (кошти за рахунок обласної субвенції)</t>
  </si>
  <si>
    <t>5.6 Придбання будматеріалів для церкви Святих Апостолів Петра і Павла в с. Кубаївка Коломийської ОТГ (кошти за рахунок обласної субвенції)</t>
  </si>
  <si>
    <t>Завдання 5</t>
  </si>
  <si>
    <t>відсоток забезпеченості будматеріалами для церкви Святих рівноапостольних Константина і Єлени</t>
  </si>
  <si>
    <t>відсоток забезпеченості будматеріалами для Собору Святого  Апостола і Євангелиста Іоанна Богослова</t>
  </si>
  <si>
    <t>обсяг видатків на придбання будівельних матеріалів (щебінь будівельний)</t>
  </si>
  <si>
    <t>О9530000000</t>
  </si>
  <si>
    <t>Міська цільова програма "Духовне життя" на 2017-2020 роки (кошти за рахунок обласної субвенції)</t>
  </si>
  <si>
    <t>Підстави для виконання бюджетної програми: _Конституція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(із змінами), наказ Міністерства фінансів України від  20.09.2017р. №793 "Про затвердження складових програмної класифікації видатків та кредитування місцевих бюджетів", постанова КМУ від 31.12.1998 р №1352 "Про затвердження Положення про формування та виконання Національної програми інформатизації", рішення Коломийської міської ради від 05.12.2019 року №4222-55/2019 "Про міський бюджет на 2020 рік", рішення Коломийської міської ради від 22.02.2018р. №2421-30/2018 Про затвердження міської цільової програми "Інші заходи в галузі культури і мистецтва" на 2018-2020 рік, рішення Коломийської міської ради від 21.01.2016р.№152-4/2016 Про затвердження міської цільової програми "Культура Коломиї" на 2016-2020 роки, рішення Коломийської міської ради від 20.04.2017 р. №1402-20/2017 "Про затвердження міської цільової програми "Духовне життя" на 2017-2020 роки, рішення Коломийської міської ради від 16.01.2020 №4353-57/2020 "Про уточнення міського бюджету на 2020 рік", рішення Коломийської міської ради від 29.02.2020р. №4443-59/2020 "Про уточнення міського бюджету на 2020 рік", рішення Коломийської міської ради від 25.06.2020 №4727-63/2020 "Про уточнення міського бюджету на 2020 рік", рішення Коломийської міської ради від 26.08.2020р. №4892-66/2020 "Про уточнення міського бюджету на 2020 рік", довідка про зміни до помісячного розпису асигнувань загального фонду бюджету №245 від 07.10.2020 р._________________________</t>
  </si>
  <si>
    <t>5.1 Придбання будівельних матеріалів для ремонту системи відведення дощової та талої води з території церкви та ремонту дренажної системи церкви Святого Архистратига Михаїла в м. Коломия</t>
  </si>
  <si>
    <t>обсяг видатків на придбання будівельних матеріалів (щебінь фр. 20-40)</t>
  </si>
  <si>
    <t>обсяг видатків на придбання будівельних матеріалів (лоток водовідвідний полімерпіщаний в зборі з решіткою, люк важкий каналізаційний полімерпіщаний чорний ( С250 -1 шт.))</t>
  </si>
  <si>
    <t>обсяг видатків на придбання будівельних матеріалів ( цемент М500)</t>
  </si>
  <si>
    <t>кількість придбаного щебеню фр. 20-40</t>
  </si>
  <si>
    <t>кількість придбаного пінопласту 35  100 мм (фасад/норма)</t>
  </si>
  <si>
    <t xml:space="preserve">потреба </t>
  </si>
  <si>
    <t>кількість придбаної плитки пресованої "Старе місто" 5см.</t>
  </si>
  <si>
    <t>м. кв.</t>
  </si>
  <si>
    <t>середня вартість 1 тонни щебеню фр. 20-40</t>
  </si>
  <si>
    <t>середня вартість пінопласту 35 100 мм (фасад/норма)</t>
  </si>
  <si>
    <t>м.</t>
  </si>
  <si>
    <t>обсяг видатків на придбання будівельних матеріалів (гофрована труба ПЕ SN8 DE 110 з муфтою B06 ML TW, гофрована труба ПЕ SN8 DE 160 з муфтою B06 ML TW, гофрована труба ПЕ SN8 DE 315 з муфтою B06 ML TW)</t>
  </si>
  <si>
    <t>середня вартість 1 метру гофрованої труби ПЕ SN8 DE 110 з муфтою B06 ML TW, гофрованої труба ПЕ SN8 DE 160 з муфтою B06 ML TW, гофрованої труба ПЕ SN8 DE 315 з муфтою B06 ML TW)</t>
  </si>
  <si>
    <t>середня вартість 1 м. кв.плитки пресованої "Старе місто" 5м</t>
  </si>
  <si>
    <t>середня вартість 1 тонни арматури в асортименті</t>
  </si>
  <si>
    <t>обсяг видатків на придбання будівельних матеріалів (арматура в асортименті)</t>
  </si>
  <si>
    <t>обсяг видатків на придбання будівельних матеріалів (плита днища з/б діам. 1,2 м, плита днища з/б суцільна діам. 0,75 м., кільця каналізаційні  армовані діам. 0,75м,  діам. 1,2 м. з кришкою)</t>
  </si>
  <si>
    <t>обсяг видатків на придбання будівельних матеріалів (плитка пресована "Старе місто " 5см.)</t>
  </si>
  <si>
    <t>кількість придбаної гофрованої труби ПЕ SN8 DE 110 з муфтою B06 ML TW, гофрованої труби ПЕ SN8 DE 160 з муфтою B06 ML TW, гофрованої труби ПЕ SN8 DE 315 з муфтою B06 ML TW</t>
  </si>
  <si>
    <t>кількість придбаних лотків водовідвідних полімерпіщаних в зборі з решіткою, люк важкий каналізаційний полімерпіщаний чорний ( С250 -1 шт.))</t>
  </si>
  <si>
    <t>середня вартість лотка водовідвідного полімерпіщаного в зборі з решіткою, люк важкий каналізаційний полімерпіщаний чорний ( С250 -1 шт.))</t>
  </si>
  <si>
    <t>кошторисна документація (зведений кошторисний)</t>
  </si>
  <si>
    <t>обсяг видатків на оплату послуги за поточний ремонт системи відведення дощової та талої води з території церкви та ремонту  дренажної системи церкви Святого Архистратига Михаїла в м. Коломия</t>
  </si>
  <si>
    <t xml:space="preserve">кількість м.погонних на яких планується провести поточний ремонт </t>
  </si>
  <si>
    <t>кількість квадратних метрів церкви Святого Архистратига Михаїла в м. Коломия</t>
  </si>
  <si>
    <t>технічний паспорт церкви Святого Архистратига Михаїла в м. Коломия</t>
  </si>
  <si>
    <t>середня вартість одного метра погонно поточного ремонту</t>
  </si>
  <si>
    <t>відсоток забезпеченості поточного ремонту системи відведення дощової та талої води з території церкви та ремонту  дренажної системи церкви Святого Архистратига Михаїла в м. Коломия</t>
  </si>
  <si>
    <t>5.2 Оплата послуги за поточний ремонт системи відведення дощової та талої води з території церкви та ремонт  дренажної системи церкви Святого Архистратига Михаїла в м. Коломия</t>
  </si>
  <si>
    <t>обсяг видатків на придбання пам'ятної таблиці М. Верещинського</t>
  </si>
  <si>
    <t>обсяг видатків на придбання будівельних матеріалів (пінопласт 35  100 мм (фасад/норма)</t>
  </si>
  <si>
    <t>середня вартість плит днища з/б діам. 1,2 м, плит днища з/б суцільна діам. 0,75 м., кільця каналізаційного  армованих діам. 0,75м,  діам. 1,2 м. з кришкою)</t>
  </si>
  <si>
    <t>кількість придбаних плит днища з/б діам. 1,2 м, плит днища з/б суцільна діам. 0,75 м., кілець каналізаційних  армованих діам. 0,75м,  діам. 1,2 м. з кришкою)</t>
  </si>
  <si>
    <t>_від 09.10.2020 р._ N _133 к/тр____</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</si>
</sst>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2000]dddd\,\ d\ mmmm\ yyyy\ &quot;г&quot;\."/>
    <numFmt numFmtId="187" formatCode="0.000000"/>
    <numFmt numFmtId="188" formatCode="0.00000"/>
    <numFmt numFmtId="189" formatCode="0.0000"/>
    <numFmt numFmtId="190" formatCode="0.0000000"/>
  </numFmts>
  <fonts count="61">
    <font>
      <sz val="11"/>
      <color theme="1"/>
      <name val="Calibri"/>
      <family val="2"/>
    </font>
    <font>
      <sz val="11"/>
      <color indexed="8"/>
      <name val="Calibri"/>
      <family val="2"/>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7.5"/>
      <color indexed="8"/>
      <name val="Times New Roman"/>
      <family val="1"/>
    </font>
    <font>
      <sz val="8"/>
      <color indexed="8"/>
      <name val="Times New Roman"/>
      <family val="1"/>
    </font>
    <font>
      <b/>
      <sz val="11"/>
      <color indexed="8"/>
      <name val="Times New Roman"/>
      <family val="1"/>
    </font>
    <font>
      <sz val="10"/>
      <color indexed="8"/>
      <name val="Times New Roman"/>
      <family val="1"/>
    </font>
    <font>
      <b/>
      <sz val="10"/>
      <color indexed="8"/>
      <name val="Times New Roman"/>
      <family val="1"/>
    </font>
    <font>
      <sz val="9"/>
      <color indexed="8"/>
      <name val="Times New Roman"/>
      <family val="1"/>
    </font>
    <font>
      <b/>
      <sz val="9"/>
      <color indexed="8"/>
      <name val="Times New Roman"/>
      <family val="1"/>
    </font>
    <font>
      <b/>
      <sz val="8"/>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b/>
      <sz val="7.5"/>
      <color rgb="FF000000"/>
      <name val="Times New Roman"/>
      <family val="1"/>
    </font>
    <font>
      <sz val="8"/>
      <color rgb="FF000000"/>
      <name val="Times New Roman"/>
      <family val="1"/>
    </font>
    <font>
      <b/>
      <sz val="11"/>
      <color theme="1"/>
      <name val="Times New Roman"/>
      <family val="1"/>
    </font>
    <font>
      <sz val="8"/>
      <color theme="1"/>
      <name val="Times New Roman"/>
      <family val="1"/>
    </font>
    <font>
      <sz val="10"/>
      <color rgb="FF000000"/>
      <name val="Times New Roman"/>
      <family val="1"/>
    </font>
    <font>
      <b/>
      <sz val="10"/>
      <color rgb="FF000000"/>
      <name val="Times New Roman"/>
      <family val="1"/>
    </font>
    <font>
      <sz val="9"/>
      <color theme="1"/>
      <name val="Times New Roman"/>
      <family val="1"/>
    </font>
    <font>
      <b/>
      <sz val="9"/>
      <color rgb="FF000000"/>
      <name val="Times New Roman"/>
      <family val="1"/>
    </font>
    <font>
      <b/>
      <sz val="9"/>
      <color theme="1"/>
      <name val="Times New Roman"/>
      <family val="1"/>
    </font>
    <font>
      <b/>
      <sz val="8"/>
      <color rgb="FF000000"/>
      <name val="Times New Roman"/>
      <family val="1"/>
    </font>
    <font>
      <b/>
      <sz val="10"/>
      <color theme="1"/>
      <name val="Times New Roman"/>
      <family val="1"/>
    </font>
    <font>
      <sz val="11"/>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143">
    <xf numFmtId="0" fontId="0" fillId="0" borderId="0" xfId="0" applyFont="1" applyAlignment="1">
      <alignment/>
    </xf>
    <xf numFmtId="0" fontId="46" fillId="0" borderId="0" xfId="0" applyFont="1" applyAlignment="1">
      <alignment/>
    </xf>
    <xf numFmtId="0" fontId="47" fillId="0" borderId="0" xfId="0" applyFont="1" applyAlignment="1">
      <alignment/>
    </xf>
    <xf numFmtId="0" fontId="47" fillId="0" borderId="0" xfId="0" applyFont="1" applyAlignment="1">
      <alignment vertical="center" wrapText="1"/>
    </xf>
    <xf numFmtId="0" fontId="47" fillId="0" borderId="0" xfId="0" applyFont="1" applyBorder="1" applyAlignment="1">
      <alignment/>
    </xf>
    <xf numFmtId="0" fontId="46" fillId="0" borderId="0" xfId="0" applyFont="1" applyAlignment="1">
      <alignment horizontal="center"/>
    </xf>
    <xf numFmtId="0" fontId="46" fillId="0" borderId="0" xfId="0" applyFont="1" applyAlignment="1">
      <alignment horizontal="left" vertical="center"/>
    </xf>
    <xf numFmtId="0" fontId="48" fillId="0" borderId="0" xfId="0" applyFont="1" applyAlignment="1">
      <alignment vertical="center"/>
    </xf>
    <xf numFmtId="0" fontId="48" fillId="0" borderId="0" xfId="0" applyFont="1" applyAlignment="1">
      <alignment/>
    </xf>
    <xf numFmtId="0" fontId="49" fillId="0" borderId="0" xfId="0" applyFont="1" applyAlignment="1">
      <alignment horizontal="center" vertical="top" wrapText="1"/>
    </xf>
    <xf numFmtId="0" fontId="46" fillId="0" borderId="10" xfId="0" applyFont="1" applyBorder="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horizontal="center" vertical="center" wrapText="1"/>
    </xf>
    <xf numFmtId="0" fontId="46" fillId="0" borderId="11" xfId="0" applyFont="1" applyBorder="1" applyAlignment="1">
      <alignment vertical="center" wrapText="1"/>
    </xf>
    <xf numFmtId="0" fontId="46" fillId="0" borderId="0" xfId="0" applyFont="1" applyAlignment="1">
      <alignment vertical="center" wrapText="1"/>
    </xf>
    <xf numFmtId="0" fontId="50" fillId="0" borderId="11" xfId="0" applyFont="1" applyBorder="1" applyAlignment="1">
      <alignment vertical="center" wrapText="1"/>
    </xf>
    <xf numFmtId="0" fontId="51" fillId="0" borderId="12" xfId="0" applyFont="1" applyBorder="1" applyAlignment="1">
      <alignment vertical="top" wrapText="1"/>
    </xf>
    <xf numFmtId="0" fontId="50" fillId="0" borderId="11" xfId="0" applyFont="1" applyBorder="1" applyAlignment="1">
      <alignment vertical="top" wrapText="1"/>
    </xf>
    <xf numFmtId="0" fontId="50" fillId="0" borderId="11" xfId="0" applyFont="1" applyBorder="1" applyAlignment="1">
      <alignment horizontal="center" wrapText="1"/>
    </xf>
    <xf numFmtId="0" fontId="51" fillId="0" borderId="0" xfId="0" applyFont="1" applyBorder="1" applyAlignment="1">
      <alignment horizontal="center" vertical="top" wrapText="1"/>
    </xf>
    <xf numFmtId="0" fontId="51" fillId="0" borderId="12" xfId="0" applyFont="1" applyBorder="1" applyAlignment="1">
      <alignment horizontal="center" vertical="top" wrapText="1"/>
    </xf>
    <xf numFmtId="0" fontId="50" fillId="0" borderId="11" xfId="0" applyFont="1" applyBorder="1" applyAlignment="1">
      <alignment horizontal="center" vertical="center" wrapText="1"/>
    </xf>
    <xf numFmtId="0" fontId="51" fillId="0" borderId="12" xfId="0" applyFont="1" applyBorder="1" applyAlignment="1">
      <alignment horizontal="center" vertical="top"/>
    </xf>
    <xf numFmtId="0" fontId="50" fillId="0" borderId="11" xfId="0" applyFont="1" applyBorder="1" applyAlignment="1">
      <alignment horizontal="center" vertical="top" wrapText="1"/>
    </xf>
    <xf numFmtId="0" fontId="50" fillId="0" borderId="11" xfId="0" applyFont="1" applyBorder="1" applyAlignment="1">
      <alignment horizontal="center" wrapText="1"/>
    </xf>
    <xf numFmtId="0" fontId="46" fillId="0" borderId="0" xfId="0" applyFont="1" applyAlignment="1">
      <alignment horizontal="center" vertical="center" wrapText="1"/>
    </xf>
    <xf numFmtId="0" fontId="49" fillId="0" borderId="0" xfId="0" applyFont="1" applyBorder="1" applyAlignment="1">
      <alignment horizontal="center" vertical="top" wrapText="1"/>
    </xf>
    <xf numFmtId="0" fontId="52" fillId="0" borderId="10" xfId="0" applyFont="1" applyBorder="1" applyAlignment="1">
      <alignment horizontal="center" vertical="center" wrapText="1"/>
    </xf>
    <xf numFmtId="0" fontId="52" fillId="0" borderId="10" xfId="0" applyFont="1" applyBorder="1" applyAlignment="1">
      <alignment vertical="center" wrapText="1"/>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0" fontId="50" fillId="0" borderId="0" xfId="0" applyFont="1" applyAlignment="1">
      <alignment/>
    </xf>
    <xf numFmtId="2" fontId="52" fillId="0" borderId="10"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top" wrapText="1"/>
    </xf>
    <xf numFmtId="0" fontId="47" fillId="0" borderId="0" xfId="0" applyFont="1" applyBorder="1" applyAlignment="1">
      <alignment horizontal="center" wrapText="1"/>
    </xf>
    <xf numFmtId="0" fontId="52" fillId="0" borderId="10" xfId="0" applyFont="1" applyBorder="1" applyAlignment="1">
      <alignment horizontal="center" vertical="center" wrapText="1"/>
    </xf>
    <xf numFmtId="2" fontId="53"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184" fontId="52" fillId="0" borderId="10" xfId="0" applyNumberFormat="1" applyFont="1" applyBorder="1" applyAlignment="1">
      <alignment horizontal="center" vertical="center" wrapText="1"/>
    </xf>
    <xf numFmtId="0" fontId="54" fillId="0" borderId="0" xfId="0" applyFont="1" applyAlignment="1">
      <alignment/>
    </xf>
    <xf numFmtId="1" fontId="52"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2" fontId="52" fillId="0" borderId="13"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2" fillId="0" borderId="13" xfId="0" applyFont="1" applyBorder="1" applyAlignment="1">
      <alignment vertical="center" wrapText="1"/>
    </xf>
    <xf numFmtId="0" fontId="55" fillId="0" borderId="10" xfId="0" applyFont="1" applyBorder="1" applyAlignment="1">
      <alignment horizontal="center" vertical="center" wrapText="1"/>
    </xf>
    <xf numFmtId="0" fontId="55" fillId="0" borderId="13" xfId="0" applyFont="1" applyBorder="1" applyAlignment="1">
      <alignment horizontal="left" vertical="center" wrapText="1"/>
    </xf>
    <xf numFmtId="2" fontId="55" fillId="0" borderId="10" xfId="0" applyNumberFormat="1" applyFont="1" applyBorder="1" applyAlignment="1">
      <alignment horizontal="center" vertical="center" wrapText="1"/>
    </xf>
    <xf numFmtId="0" fontId="52" fillId="0" borderId="13" xfId="0" applyFont="1" applyBorder="1" applyAlignment="1">
      <alignment horizontal="center" vertical="center" wrapText="1"/>
    </xf>
    <xf numFmtId="0" fontId="53"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6" fillId="0" borderId="0" xfId="0" applyFont="1" applyAlignment="1">
      <alignment/>
    </xf>
    <xf numFmtId="0" fontId="55" fillId="0" borderId="10" xfId="0" applyFont="1" applyBorder="1" applyAlignment="1">
      <alignment vertical="center" wrapText="1"/>
    </xf>
    <xf numFmtId="0" fontId="53"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184" fontId="53" fillId="0" borderId="10" xfId="0" applyNumberFormat="1" applyFont="1" applyBorder="1" applyAlignment="1">
      <alignment horizontal="center" vertical="center" wrapText="1"/>
    </xf>
    <xf numFmtId="1" fontId="53" fillId="0" borderId="10" xfId="0" applyNumberFormat="1" applyFont="1" applyBorder="1" applyAlignment="1">
      <alignment horizontal="center" vertical="center" wrapText="1"/>
    </xf>
    <xf numFmtId="0" fontId="2" fillId="0" borderId="11" xfId="0" applyFont="1" applyBorder="1" applyAlignment="1">
      <alignment horizont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2" fillId="0" borderId="0" xfId="0" applyFont="1" applyBorder="1" applyAlignment="1">
      <alignment horizontal="center" vertical="center" wrapText="1"/>
    </xf>
    <xf numFmtId="2" fontId="52" fillId="0" borderId="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7" fillId="0" borderId="10" xfId="0" applyFont="1" applyBorder="1" applyAlignment="1">
      <alignment vertical="center" wrapText="1"/>
    </xf>
    <xf numFmtId="0" fontId="53" fillId="33" borderId="10" xfId="0" applyFont="1" applyFill="1" applyBorder="1" applyAlignment="1">
      <alignment horizontal="center" vertical="center" wrapText="1"/>
    </xf>
    <xf numFmtId="0" fontId="52" fillId="33" borderId="10" xfId="0" applyFont="1" applyFill="1" applyBorder="1" applyAlignment="1">
      <alignment vertical="center" wrapText="1"/>
    </xf>
    <xf numFmtId="0" fontId="52" fillId="33" borderId="10" xfId="0" applyFont="1" applyFill="1" applyBorder="1" applyAlignment="1">
      <alignment horizontal="center" vertical="center" wrapText="1"/>
    </xf>
    <xf numFmtId="1" fontId="52" fillId="33" borderId="10" xfId="0" applyNumberFormat="1" applyFont="1" applyFill="1" applyBorder="1" applyAlignment="1">
      <alignment horizontal="center" vertical="center" wrapText="1"/>
    </xf>
    <xf numFmtId="0" fontId="50" fillId="33" borderId="0" xfId="0" applyFont="1" applyFill="1" applyAlignment="1">
      <alignment/>
    </xf>
    <xf numFmtId="184" fontId="52" fillId="33" borderId="10" xfId="0" applyNumberFormat="1" applyFont="1" applyFill="1" applyBorder="1" applyAlignment="1">
      <alignment horizontal="center" vertical="center" wrapText="1"/>
    </xf>
    <xf numFmtId="0" fontId="58" fillId="0" borderId="0" xfId="0" applyFont="1" applyAlignment="1">
      <alignment/>
    </xf>
    <xf numFmtId="0" fontId="52" fillId="34"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2" fillId="34" borderId="10" xfId="0" applyFont="1" applyFill="1" applyBorder="1" applyAlignment="1">
      <alignment vertical="center" wrapText="1"/>
    </xf>
    <xf numFmtId="1" fontId="52" fillId="34" borderId="10" xfId="0" applyNumberFormat="1" applyFont="1" applyFill="1" applyBorder="1" applyAlignment="1">
      <alignment horizontal="center" vertical="center" wrapText="1"/>
    </xf>
    <xf numFmtId="0" fontId="50" fillId="34" borderId="0" xfId="0" applyFont="1" applyFill="1" applyAlignment="1">
      <alignment/>
    </xf>
    <xf numFmtId="0" fontId="50" fillId="0" borderId="0" xfId="0" applyFont="1" applyAlignment="1">
      <alignment vertical="center"/>
    </xf>
    <xf numFmtId="0" fontId="53" fillId="0" borderId="13" xfId="0" applyFont="1" applyBorder="1" applyAlignment="1">
      <alignment horizontal="left" vertical="center" wrapText="1"/>
    </xf>
    <xf numFmtId="2" fontId="57"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5" fillId="0" borderId="13" xfId="0" applyFont="1" applyBorder="1" applyAlignment="1">
      <alignment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185" fontId="52" fillId="0" borderId="10" xfId="0" applyNumberFormat="1" applyFont="1" applyBorder="1" applyAlignment="1">
      <alignment horizontal="center" vertical="center" wrapText="1"/>
    </xf>
    <xf numFmtId="0" fontId="46" fillId="0" borderId="0" xfId="0" applyFont="1" applyAlignment="1">
      <alignment horizontal="left" vertical="center" wrapText="1"/>
    </xf>
    <xf numFmtId="0" fontId="59" fillId="0" borderId="0" xfId="0" applyFont="1" applyAlignment="1">
      <alignment vertical="center" wrapText="1"/>
    </xf>
    <xf numFmtId="0" fontId="0" fillId="0" borderId="0" xfId="0" applyAlignment="1">
      <alignment vertical="center" wrapText="1"/>
    </xf>
    <xf numFmtId="0" fontId="47" fillId="0" borderId="11" xfId="0" applyFont="1" applyBorder="1" applyAlignment="1">
      <alignment horizontal="left"/>
    </xf>
    <xf numFmtId="0" fontId="0" fillId="0" borderId="0" xfId="0" applyFont="1" applyAlignment="1">
      <alignment vertical="center" wrapText="1"/>
    </xf>
    <xf numFmtId="0" fontId="49" fillId="0" borderId="12" xfId="0" applyFont="1" applyBorder="1" applyAlignment="1">
      <alignment horizontal="center" vertical="top" wrapText="1"/>
    </xf>
    <xf numFmtId="0" fontId="46" fillId="0" borderId="0" xfId="0" applyFont="1" applyAlignment="1">
      <alignment horizontal="left" wrapText="1"/>
    </xf>
    <xf numFmtId="0" fontId="59" fillId="0" borderId="14" xfId="0" applyFont="1"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59" fillId="0" borderId="0" xfId="0" applyFont="1" applyAlignment="1">
      <alignment horizontal="left" vertical="center" wrapText="1"/>
    </xf>
    <xf numFmtId="0" fontId="52" fillId="0" borderId="10" xfId="0" applyFont="1" applyBorder="1" applyAlignment="1">
      <alignment horizontal="left" vertical="center" wrapText="1"/>
    </xf>
    <xf numFmtId="0" fontId="50" fillId="0" borderId="11" xfId="0" applyFont="1" applyBorder="1" applyAlignment="1">
      <alignment horizontal="center" vertical="top" wrapText="1"/>
    </xf>
    <xf numFmtId="0" fontId="0" fillId="0" borderId="11" xfId="0" applyBorder="1" applyAlignment="1">
      <alignment horizontal="center" vertical="top" wrapText="1"/>
    </xf>
    <xf numFmtId="0" fontId="50" fillId="0" borderId="11" xfId="0" applyFont="1" applyBorder="1" applyAlignment="1">
      <alignment horizontal="center" wrapText="1"/>
    </xf>
    <xf numFmtId="0" fontId="0" fillId="0" borderId="11" xfId="0" applyBorder="1" applyAlignment="1">
      <alignment wrapText="1"/>
    </xf>
    <xf numFmtId="0" fontId="47" fillId="0" borderId="0" xfId="0" applyFont="1" applyAlignment="1">
      <alignment wrapText="1"/>
    </xf>
    <xf numFmtId="0" fontId="0" fillId="0" borderId="0" xfId="0" applyAlignment="1">
      <alignment wrapText="1"/>
    </xf>
    <xf numFmtId="0" fontId="46" fillId="0" borderId="10" xfId="0" applyFont="1" applyBorder="1" applyAlignment="1">
      <alignment horizontal="center" vertical="center" wrapText="1"/>
    </xf>
    <xf numFmtId="0" fontId="50" fillId="0" borderId="11" xfId="0" applyFont="1" applyBorder="1" applyAlignment="1">
      <alignment vertical="top" wrapText="1"/>
    </xf>
    <xf numFmtId="0" fontId="0" fillId="0" borderId="11" xfId="0" applyBorder="1" applyAlignment="1">
      <alignment vertical="top" wrapText="1"/>
    </xf>
    <xf numFmtId="0" fontId="51" fillId="0" borderId="12" xfId="0" applyFont="1" applyBorder="1" applyAlignment="1">
      <alignment horizontal="center" vertical="top" wrapText="1"/>
    </xf>
    <xf numFmtId="0" fontId="60" fillId="0" borderId="0" xfId="0" applyFont="1" applyAlignment="1">
      <alignment horizontal="center" vertical="center"/>
    </xf>
    <xf numFmtId="0" fontId="50" fillId="0" borderId="11" xfId="0" applyFont="1" applyBorder="1" applyAlignment="1">
      <alignment horizontal="center" vertical="center" wrapText="1"/>
    </xf>
    <xf numFmtId="0" fontId="54" fillId="0" borderId="0" xfId="0" applyFont="1" applyAlignment="1">
      <alignment horizontal="center" vertical="top" wrapText="1"/>
    </xf>
    <xf numFmtId="0" fontId="50" fillId="0" borderId="11" xfId="0" applyFont="1" applyBorder="1" applyAlignment="1">
      <alignment vertical="center" wrapText="1"/>
    </xf>
    <xf numFmtId="0" fontId="0" fillId="0" borderId="11" xfId="0" applyBorder="1" applyAlignment="1">
      <alignment vertical="center" wrapText="1"/>
    </xf>
    <xf numFmtId="0" fontId="51" fillId="0" borderId="0" xfId="0" applyFont="1" applyAlignment="1">
      <alignment horizontal="center" vertical="top" wrapText="1"/>
    </xf>
    <xf numFmtId="0" fontId="46" fillId="0" borderId="0" xfId="0" applyFont="1" applyAlignment="1">
      <alignment horizontal="center" vertical="center" wrapText="1"/>
    </xf>
    <xf numFmtId="0" fontId="52" fillId="0" borderId="10" xfId="0" applyFont="1" applyBorder="1" applyAlignment="1">
      <alignment horizontal="center" vertical="center" wrapText="1"/>
    </xf>
    <xf numFmtId="0" fontId="59" fillId="0" borderId="15" xfId="0" applyFont="1" applyBorder="1" applyAlignment="1">
      <alignment horizontal="left" vertical="top" wrapText="1"/>
    </xf>
    <xf numFmtId="0" fontId="59" fillId="0" borderId="16" xfId="0" applyFont="1" applyBorder="1" applyAlignment="1">
      <alignment horizontal="left" vertical="top" wrapText="1"/>
    </xf>
    <xf numFmtId="0" fontId="53" fillId="0" borderId="10" xfId="0" applyFont="1" applyBorder="1" applyAlignment="1">
      <alignment horizontal="center" vertical="center"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52" fillId="0" borderId="13"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51" fillId="0" borderId="0" xfId="0" applyFont="1" applyAlignment="1">
      <alignment horizontal="left" vertical="top" wrapText="1"/>
    </xf>
    <xf numFmtId="0" fontId="51" fillId="0" borderId="0" xfId="0" applyFont="1" applyAlignment="1">
      <alignment horizontal="left" vertical="top"/>
    </xf>
    <xf numFmtId="0" fontId="47" fillId="0" borderId="11" xfId="0" applyFont="1" applyBorder="1" applyAlignment="1">
      <alignment horizontal="center"/>
    </xf>
    <xf numFmtId="0" fontId="47" fillId="0" borderId="0" xfId="0" applyFont="1" applyBorder="1" applyAlignment="1">
      <alignment horizontal="center"/>
    </xf>
    <xf numFmtId="0" fontId="49" fillId="0" borderId="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6"/>
  <sheetViews>
    <sheetView tabSelected="1" zoomScale="110" zoomScaleNormal="110" zoomScaleSheetLayoutView="150" workbookViewId="0" topLeftCell="A1">
      <selection activeCell="E10" sqref="E10:G10"/>
    </sheetView>
  </sheetViews>
  <sheetFormatPr defaultColWidth="21.57421875" defaultRowHeight="15"/>
  <cols>
    <col min="1" max="1" width="6.57421875" style="2" customWidth="1"/>
    <col min="2" max="2" width="33.00390625" style="2" customWidth="1"/>
    <col min="3" max="3" width="19.00390625" style="2" customWidth="1"/>
    <col min="4" max="4" width="22.421875" style="2" customWidth="1"/>
    <col min="5" max="6" width="19.8515625" style="2" customWidth="1"/>
    <col min="7" max="7" width="18.00390625" style="2" customWidth="1"/>
    <col min="8" max="38" width="10.28125" style="2" customWidth="1"/>
    <col min="39" max="16384" width="21.57421875" style="2" customWidth="1"/>
  </cols>
  <sheetData>
    <row r="1" spans="6:7" ht="15">
      <c r="F1" s="138" t="s">
        <v>38</v>
      </c>
      <c r="G1" s="139"/>
    </row>
    <row r="2" spans="6:7" ht="15">
      <c r="F2" s="139"/>
      <c r="G2" s="139"/>
    </row>
    <row r="3" spans="6:7" ht="32.25" customHeight="1">
      <c r="F3" s="139"/>
      <c r="G3" s="139"/>
    </row>
    <row r="4" spans="1:5" ht="15.75">
      <c r="A4" s="14"/>
      <c r="E4" s="14" t="s">
        <v>0</v>
      </c>
    </row>
    <row r="5" spans="1:7" ht="15.75">
      <c r="A5" s="14"/>
      <c r="E5" s="106" t="s">
        <v>1</v>
      </c>
      <c r="F5" s="106"/>
      <c r="G5" s="106"/>
    </row>
    <row r="6" spans="1:7" ht="15.75">
      <c r="A6" s="14"/>
      <c r="B6" s="14"/>
      <c r="E6" s="140" t="s">
        <v>50</v>
      </c>
      <c r="F6" s="140"/>
      <c r="G6" s="140"/>
    </row>
    <row r="7" spans="1:7" ht="15" customHeight="1">
      <c r="A7" s="14"/>
      <c r="E7" s="105" t="s">
        <v>2</v>
      </c>
      <c r="F7" s="105"/>
      <c r="G7" s="105"/>
    </row>
    <row r="8" spans="1:7" ht="15.75" hidden="1">
      <c r="A8" s="14"/>
      <c r="B8" s="14"/>
      <c r="E8" s="141"/>
      <c r="F8" s="141"/>
      <c r="G8" s="141"/>
    </row>
    <row r="9" spans="1:7" ht="15" customHeight="1">
      <c r="A9" s="14"/>
      <c r="E9" s="142"/>
      <c r="F9" s="142"/>
      <c r="G9" s="142"/>
    </row>
    <row r="10" spans="1:7" ht="15.75">
      <c r="A10" s="14"/>
      <c r="E10" s="100" t="s">
        <v>243</v>
      </c>
      <c r="F10" s="100"/>
      <c r="G10" s="100"/>
    </row>
    <row r="13" spans="1:7" ht="15.75">
      <c r="A13" s="122" t="s">
        <v>3</v>
      </c>
      <c r="B13" s="122"/>
      <c r="C13" s="122"/>
      <c r="D13" s="122"/>
      <c r="E13" s="122"/>
      <c r="F13" s="122"/>
      <c r="G13" s="122"/>
    </row>
    <row r="14" spans="1:7" ht="15.75">
      <c r="A14" s="122" t="s">
        <v>51</v>
      </c>
      <c r="B14" s="122"/>
      <c r="C14" s="122"/>
      <c r="D14" s="122"/>
      <c r="E14" s="122"/>
      <c r="F14" s="122"/>
      <c r="G14" s="122"/>
    </row>
    <row r="17" spans="1:7" ht="15">
      <c r="A17" s="33" t="s">
        <v>39</v>
      </c>
      <c r="B17" s="125" t="s">
        <v>52</v>
      </c>
      <c r="C17" s="126"/>
      <c r="D17" s="123">
        <v>10</v>
      </c>
      <c r="E17" s="123"/>
      <c r="F17" s="15"/>
      <c r="G17" s="21" t="s">
        <v>54</v>
      </c>
    </row>
    <row r="18" spans="1:7" ht="15" customHeight="1">
      <c r="A18" s="121" t="s">
        <v>2</v>
      </c>
      <c r="B18" s="121"/>
      <c r="C18" s="121"/>
      <c r="D18" s="124" t="s">
        <v>40</v>
      </c>
      <c r="E18" s="124"/>
      <c r="F18" s="16"/>
      <c r="G18" s="22" t="s">
        <v>41</v>
      </c>
    </row>
    <row r="19" spans="1:7" ht="15">
      <c r="A19" s="34" t="s">
        <v>42</v>
      </c>
      <c r="B19" s="119" t="s">
        <v>53</v>
      </c>
      <c r="C19" s="120"/>
      <c r="D19" s="112">
        <v>101</v>
      </c>
      <c r="E19" s="113"/>
      <c r="F19" s="17"/>
      <c r="G19" s="23" t="s">
        <v>54</v>
      </c>
    </row>
    <row r="20" spans="1:7" ht="39" customHeight="1">
      <c r="A20" s="121" t="s">
        <v>29</v>
      </c>
      <c r="B20" s="121"/>
      <c r="C20" s="121"/>
      <c r="D20" s="127" t="s">
        <v>43</v>
      </c>
      <c r="E20" s="127"/>
      <c r="F20" s="16"/>
      <c r="G20" s="22" t="s">
        <v>41</v>
      </c>
    </row>
    <row r="21" spans="1:7" ht="57.75" customHeight="1">
      <c r="A21" s="35" t="s">
        <v>44</v>
      </c>
      <c r="B21" s="18">
        <v>1014082</v>
      </c>
      <c r="C21" s="24">
        <v>4082</v>
      </c>
      <c r="D21" s="24" t="s">
        <v>67</v>
      </c>
      <c r="E21" s="114" t="s">
        <v>68</v>
      </c>
      <c r="F21" s="115"/>
      <c r="G21" s="64" t="s">
        <v>206</v>
      </c>
    </row>
    <row r="22" spans="2:7" ht="56.25" customHeight="1">
      <c r="B22" s="19" t="s">
        <v>45</v>
      </c>
      <c r="C22" s="20" t="s">
        <v>46</v>
      </c>
      <c r="D22" s="16" t="s">
        <v>47</v>
      </c>
      <c r="E22" s="121" t="s">
        <v>48</v>
      </c>
      <c r="F22" s="121"/>
      <c r="G22" s="20" t="s">
        <v>49</v>
      </c>
    </row>
    <row r="23" spans="1:7" ht="45.75" customHeight="1">
      <c r="A23" s="12" t="s">
        <v>4</v>
      </c>
      <c r="B23" s="100" t="s">
        <v>151</v>
      </c>
      <c r="C23" s="100"/>
      <c r="D23" s="100"/>
      <c r="E23" s="100"/>
      <c r="F23" s="100"/>
      <c r="G23" s="100"/>
    </row>
    <row r="24" spans="1:7" ht="257.25" customHeight="1">
      <c r="A24" s="12" t="s">
        <v>5</v>
      </c>
      <c r="B24" s="100" t="s">
        <v>208</v>
      </c>
      <c r="C24" s="100"/>
      <c r="D24" s="100"/>
      <c r="E24" s="100"/>
      <c r="F24" s="100"/>
      <c r="G24" s="100"/>
    </row>
    <row r="25" spans="1:7" ht="23.25" customHeight="1">
      <c r="A25" s="12" t="s">
        <v>6</v>
      </c>
      <c r="B25" s="100" t="s">
        <v>30</v>
      </c>
      <c r="C25" s="100"/>
      <c r="D25" s="100"/>
      <c r="E25" s="100"/>
      <c r="F25" s="100"/>
      <c r="G25" s="100"/>
    </row>
    <row r="26" ht="15.75">
      <c r="A26" s="1"/>
    </row>
    <row r="27" spans="1:7" ht="15.75">
      <c r="A27" s="10" t="s">
        <v>8</v>
      </c>
      <c r="B27" s="118" t="s">
        <v>31</v>
      </c>
      <c r="C27" s="118"/>
      <c r="D27" s="118"/>
      <c r="E27" s="118"/>
      <c r="F27" s="118"/>
      <c r="G27" s="118"/>
    </row>
    <row r="28" spans="1:7" ht="22.5" customHeight="1">
      <c r="A28" s="36">
        <v>1</v>
      </c>
      <c r="B28" s="111" t="s">
        <v>69</v>
      </c>
      <c r="C28" s="111"/>
      <c r="D28" s="111"/>
      <c r="E28" s="111"/>
      <c r="F28" s="111"/>
      <c r="G28" s="111"/>
    </row>
    <row r="29" spans="1:7" ht="14.25" customHeight="1">
      <c r="A29" s="36"/>
      <c r="B29" s="111"/>
      <c r="C29" s="111"/>
      <c r="D29" s="111"/>
      <c r="E29" s="111"/>
      <c r="F29" s="111"/>
      <c r="G29" s="111"/>
    </row>
    <row r="30" ht="15.75">
      <c r="A30" s="1"/>
    </row>
    <row r="31" spans="1:7" ht="36" customHeight="1">
      <c r="A31" s="5" t="s">
        <v>7</v>
      </c>
      <c r="B31" s="116" t="s">
        <v>70</v>
      </c>
      <c r="C31" s="117"/>
      <c r="D31" s="117"/>
      <c r="E31" s="117"/>
      <c r="F31" s="117"/>
      <c r="G31" s="117"/>
    </row>
    <row r="32" ht="15.75">
      <c r="A32" s="5"/>
    </row>
    <row r="33" spans="1:7" ht="21" customHeight="1">
      <c r="A33" s="12" t="s">
        <v>10</v>
      </c>
      <c r="B33" s="110" t="s">
        <v>32</v>
      </c>
      <c r="C33" s="110"/>
      <c r="D33" s="110"/>
      <c r="E33" s="110"/>
      <c r="F33" s="110"/>
      <c r="G33" s="110"/>
    </row>
    <row r="34" spans="1:7" ht="14.25" customHeight="1">
      <c r="A34" s="12"/>
      <c r="B34" s="11"/>
      <c r="C34" s="11"/>
      <c r="D34" s="11"/>
      <c r="E34" s="11"/>
      <c r="F34" s="11"/>
      <c r="G34" s="11"/>
    </row>
    <row r="35" spans="1:7" ht="15.75">
      <c r="A35" s="10" t="s">
        <v>8</v>
      </c>
      <c r="B35" s="118" t="s">
        <v>9</v>
      </c>
      <c r="C35" s="118"/>
      <c r="D35" s="118"/>
      <c r="E35" s="118"/>
      <c r="F35" s="118"/>
      <c r="G35" s="118"/>
    </row>
    <row r="36" spans="1:7" ht="31.5" customHeight="1">
      <c r="A36" s="36">
        <v>1</v>
      </c>
      <c r="B36" s="107" t="s">
        <v>123</v>
      </c>
      <c r="C36" s="130"/>
      <c r="D36" s="130"/>
      <c r="E36" s="130"/>
      <c r="F36" s="130"/>
      <c r="G36" s="131"/>
    </row>
    <row r="37" spans="1:7" ht="18.75" customHeight="1">
      <c r="A37" s="36">
        <v>2</v>
      </c>
      <c r="B37" s="107" t="s">
        <v>126</v>
      </c>
      <c r="C37" s="133"/>
      <c r="D37" s="133"/>
      <c r="E37" s="133"/>
      <c r="F37" s="133"/>
      <c r="G37" s="134"/>
    </row>
    <row r="38" spans="1:7" ht="33.75" customHeight="1">
      <c r="A38" s="74">
        <v>3</v>
      </c>
      <c r="B38" s="107" t="s">
        <v>147</v>
      </c>
      <c r="C38" s="108"/>
      <c r="D38" s="108"/>
      <c r="E38" s="108"/>
      <c r="F38" s="108"/>
      <c r="G38" s="109"/>
    </row>
    <row r="39" spans="1:7" ht="34.5" customHeight="1">
      <c r="A39" s="74">
        <v>4</v>
      </c>
      <c r="B39" s="107" t="s">
        <v>148</v>
      </c>
      <c r="C39" s="108"/>
      <c r="D39" s="108"/>
      <c r="E39" s="108"/>
      <c r="F39" s="108"/>
      <c r="G39" s="109"/>
    </row>
    <row r="40" spans="1:7" ht="18.75" customHeight="1">
      <c r="A40" s="65">
        <v>5</v>
      </c>
      <c r="B40" s="107" t="s">
        <v>149</v>
      </c>
      <c r="C40" s="108"/>
      <c r="D40" s="108"/>
      <c r="E40" s="108"/>
      <c r="F40" s="108"/>
      <c r="G40" s="109"/>
    </row>
    <row r="41" spans="1:7" ht="10.5" customHeight="1">
      <c r="A41" s="12"/>
      <c r="B41" s="11"/>
      <c r="C41" s="11"/>
      <c r="D41" s="11"/>
      <c r="E41" s="11"/>
      <c r="F41" s="11"/>
      <c r="G41" s="11"/>
    </row>
    <row r="42" spans="1:7" ht="15.75">
      <c r="A42" s="12" t="s">
        <v>16</v>
      </c>
      <c r="B42" s="6" t="s">
        <v>12</v>
      </c>
      <c r="C42" s="11"/>
      <c r="D42" s="11"/>
      <c r="E42" s="11"/>
      <c r="F42" s="11"/>
      <c r="G42" s="11"/>
    </row>
    <row r="43" spans="1:2" ht="15.75">
      <c r="A43" s="1"/>
      <c r="B43" s="2" t="s">
        <v>33</v>
      </c>
    </row>
    <row r="44" ht="15.75">
      <c r="A44" s="1"/>
    </row>
    <row r="45" spans="1:5" ht="31.5">
      <c r="A45" s="10" t="s">
        <v>8</v>
      </c>
      <c r="B45" s="10" t="s">
        <v>12</v>
      </c>
      <c r="C45" s="10" t="s">
        <v>13</v>
      </c>
      <c r="D45" s="10" t="s">
        <v>14</v>
      </c>
      <c r="E45" s="10" t="s">
        <v>15</v>
      </c>
    </row>
    <row r="46" spans="1:5" ht="15.75">
      <c r="A46" s="10">
        <v>1</v>
      </c>
      <c r="B46" s="10">
        <v>2</v>
      </c>
      <c r="C46" s="10">
        <v>3</v>
      </c>
      <c r="D46" s="10">
        <v>4</v>
      </c>
      <c r="E46" s="10">
        <v>5</v>
      </c>
    </row>
    <row r="47" spans="1:5" ht="160.5" customHeight="1">
      <c r="A47" s="135">
        <v>1</v>
      </c>
      <c r="B47" s="45" t="s">
        <v>196</v>
      </c>
      <c r="C47" s="43">
        <v>600000</v>
      </c>
      <c r="D47" s="43"/>
      <c r="E47" s="43">
        <f>C47+D47</f>
        <v>600000</v>
      </c>
    </row>
    <row r="48" spans="1:5" ht="127.5" customHeight="1">
      <c r="A48" s="136"/>
      <c r="B48" s="45" t="s">
        <v>197</v>
      </c>
      <c r="C48" s="43">
        <v>485000</v>
      </c>
      <c r="D48" s="43"/>
      <c r="E48" s="43">
        <f>C48</f>
        <v>485000</v>
      </c>
    </row>
    <row r="49" spans="1:5" ht="27.75" customHeight="1">
      <c r="A49" s="49">
        <v>2</v>
      </c>
      <c r="B49" s="45" t="s">
        <v>127</v>
      </c>
      <c r="C49" s="43"/>
      <c r="D49" s="43">
        <v>50000</v>
      </c>
      <c r="E49" s="43">
        <v>50000</v>
      </c>
    </row>
    <row r="50" spans="1:5" ht="52.5" customHeight="1">
      <c r="A50" s="49">
        <v>3</v>
      </c>
      <c r="B50" s="45" t="s">
        <v>135</v>
      </c>
      <c r="C50" s="43"/>
      <c r="D50" s="43">
        <v>150000</v>
      </c>
      <c r="E50" s="43">
        <f>C50+D50</f>
        <v>150000</v>
      </c>
    </row>
    <row r="51" spans="1:5" ht="52.5" customHeight="1">
      <c r="A51" s="49">
        <v>4</v>
      </c>
      <c r="B51" s="45" t="s">
        <v>150</v>
      </c>
      <c r="C51" s="43"/>
      <c r="D51" s="43">
        <v>200000</v>
      </c>
      <c r="E51" s="43">
        <v>200000</v>
      </c>
    </row>
    <row r="52" spans="1:5" ht="89.25" customHeight="1">
      <c r="A52" s="135">
        <v>5</v>
      </c>
      <c r="B52" s="45" t="s">
        <v>209</v>
      </c>
      <c r="C52" s="43">
        <v>250000</v>
      </c>
      <c r="D52" s="43"/>
      <c r="E52" s="43">
        <f aca="true" t="shared" si="0" ref="E52:E57">C52+D52</f>
        <v>250000</v>
      </c>
    </row>
    <row r="53" spans="1:5" ht="72" customHeight="1">
      <c r="A53" s="137"/>
      <c r="B53" s="45" t="s">
        <v>238</v>
      </c>
      <c r="C53" s="43">
        <v>50000</v>
      </c>
      <c r="D53" s="43"/>
      <c r="E53" s="43">
        <f t="shared" si="0"/>
        <v>50000</v>
      </c>
    </row>
    <row r="54" spans="1:5" ht="81" customHeight="1">
      <c r="A54" s="137"/>
      <c r="B54" s="45" t="s">
        <v>198</v>
      </c>
      <c r="C54" s="43">
        <v>20000</v>
      </c>
      <c r="D54" s="43"/>
      <c r="E54" s="43">
        <f t="shared" si="0"/>
        <v>20000</v>
      </c>
    </row>
    <row r="55" spans="1:5" ht="65.25" customHeight="1">
      <c r="A55" s="137"/>
      <c r="B55" s="45" t="s">
        <v>199</v>
      </c>
      <c r="C55" s="43">
        <v>20000</v>
      </c>
      <c r="D55" s="43"/>
      <c r="E55" s="43">
        <f t="shared" si="0"/>
        <v>20000</v>
      </c>
    </row>
    <row r="56" spans="1:5" ht="67.5" customHeight="1">
      <c r="A56" s="137"/>
      <c r="B56" s="45" t="s">
        <v>200</v>
      </c>
      <c r="C56" s="43">
        <v>30000</v>
      </c>
      <c r="D56" s="43"/>
      <c r="E56" s="43">
        <f t="shared" si="0"/>
        <v>30000</v>
      </c>
    </row>
    <row r="57" spans="1:5" ht="54.75" customHeight="1">
      <c r="A57" s="136"/>
      <c r="B57" s="45" t="s">
        <v>201</v>
      </c>
      <c r="C57" s="43">
        <v>10000</v>
      </c>
      <c r="D57" s="43"/>
      <c r="E57" s="43">
        <f t="shared" si="0"/>
        <v>10000</v>
      </c>
    </row>
    <row r="58" spans="1:5" ht="15">
      <c r="A58" s="132" t="s">
        <v>15</v>
      </c>
      <c r="B58" s="132"/>
      <c r="C58" s="37">
        <f>SUM(C47:C57)</f>
        <v>1465000</v>
      </c>
      <c r="D58" s="37">
        <f>SUM(D47:D57)</f>
        <v>400000</v>
      </c>
      <c r="E58" s="37">
        <f>SUM(E47:E57)</f>
        <v>1865000</v>
      </c>
    </row>
    <row r="59" ht="15.75">
      <c r="A59" s="1"/>
    </row>
    <row r="60" spans="1:7" ht="15.75">
      <c r="A60" s="128" t="s">
        <v>19</v>
      </c>
      <c r="B60" s="100" t="s">
        <v>17</v>
      </c>
      <c r="C60" s="100"/>
      <c r="D60" s="100"/>
      <c r="E60" s="100"/>
      <c r="F60" s="100"/>
      <c r="G60" s="100"/>
    </row>
    <row r="61" spans="1:2" ht="15.75">
      <c r="A61" s="128"/>
      <c r="B61" s="14" t="s">
        <v>11</v>
      </c>
    </row>
    <row r="62" ht="15.75">
      <c r="A62" s="1"/>
    </row>
    <row r="63" spans="1:5" ht="31.5">
      <c r="A63" s="10" t="s">
        <v>8</v>
      </c>
      <c r="B63" s="10" t="s">
        <v>18</v>
      </c>
      <c r="C63" s="10" t="s">
        <v>13</v>
      </c>
      <c r="D63" s="10" t="s">
        <v>14</v>
      </c>
      <c r="E63" s="10" t="s">
        <v>15</v>
      </c>
    </row>
    <row r="64" spans="1:5" ht="15.75">
      <c r="A64" s="10">
        <v>1</v>
      </c>
      <c r="B64" s="10">
        <v>2</v>
      </c>
      <c r="C64" s="10">
        <v>3</v>
      </c>
      <c r="D64" s="10">
        <v>4</v>
      </c>
      <c r="E64" s="10">
        <v>5</v>
      </c>
    </row>
    <row r="65" spans="1:5" ht="38.25">
      <c r="A65" s="36">
        <v>1</v>
      </c>
      <c r="B65" s="28" t="s">
        <v>71</v>
      </c>
      <c r="C65" s="32">
        <v>600000</v>
      </c>
      <c r="D65" s="32"/>
      <c r="E65" s="32">
        <f>C65+D65</f>
        <v>600000</v>
      </c>
    </row>
    <row r="66" spans="1:5" ht="29.25" customHeight="1">
      <c r="A66" s="36">
        <v>2</v>
      </c>
      <c r="B66" s="28" t="s">
        <v>72</v>
      </c>
      <c r="C66" s="32">
        <v>485000</v>
      </c>
      <c r="D66" s="32"/>
      <c r="E66" s="32">
        <f aca="true" t="shared" si="1" ref="E66:E71">C66+D66</f>
        <v>485000</v>
      </c>
    </row>
    <row r="67" spans="1:5" ht="29.25" customHeight="1">
      <c r="A67" s="66">
        <v>3</v>
      </c>
      <c r="B67" s="28" t="s">
        <v>136</v>
      </c>
      <c r="C67" s="32">
        <v>300000</v>
      </c>
      <c r="D67" s="32"/>
      <c r="E67" s="32">
        <f t="shared" si="1"/>
        <v>300000</v>
      </c>
    </row>
    <row r="68" spans="1:5" ht="29.25" customHeight="1" hidden="1">
      <c r="A68" s="75">
        <v>4</v>
      </c>
      <c r="B68" s="28"/>
      <c r="C68" s="32"/>
      <c r="D68" s="32"/>
      <c r="E68" s="32">
        <f t="shared" si="1"/>
        <v>0</v>
      </c>
    </row>
    <row r="69" spans="1:5" ht="37.5" customHeight="1">
      <c r="A69" s="93">
        <v>4</v>
      </c>
      <c r="B69" s="28" t="s">
        <v>207</v>
      </c>
      <c r="C69" s="32">
        <v>80000</v>
      </c>
      <c r="D69" s="32"/>
      <c r="E69" s="32">
        <f t="shared" si="1"/>
        <v>80000</v>
      </c>
    </row>
    <row r="70" spans="1:5" ht="42" customHeight="1">
      <c r="A70" s="93">
        <v>5</v>
      </c>
      <c r="B70" s="28" t="s">
        <v>207</v>
      </c>
      <c r="C70" s="32"/>
      <c r="D70" s="32">
        <v>150000</v>
      </c>
      <c r="E70" s="32">
        <f t="shared" si="1"/>
        <v>150000</v>
      </c>
    </row>
    <row r="71" spans="1:5" ht="42.75" customHeight="1">
      <c r="A71" s="93">
        <v>6</v>
      </c>
      <c r="B71" s="28" t="s">
        <v>207</v>
      </c>
      <c r="C71" s="32"/>
      <c r="D71" s="32">
        <v>200000</v>
      </c>
      <c r="E71" s="32">
        <f t="shared" si="1"/>
        <v>200000</v>
      </c>
    </row>
    <row r="72" spans="1:5" ht="15">
      <c r="A72" s="129" t="s">
        <v>15</v>
      </c>
      <c r="B72" s="129"/>
      <c r="C72" s="32">
        <f>SUM(C65:C71)</f>
        <v>1465000</v>
      </c>
      <c r="D72" s="32">
        <f>SUM(D65:D71)</f>
        <v>350000</v>
      </c>
      <c r="E72" s="32">
        <f>SUM(E65:E71)</f>
        <v>1815000</v>
      </c>
    </row>
    <row r="73" spans="1:5" ht="15">
      <c r="A73" s="72"/>
      <c r="B73" s="72"/>
      <c r="C73" s="73"/>
      <c r="D73" s="73"/>
      <c r="E73" s="73"/>
    </row>
    <row r="74" spans="1:5" ht="15">
      <c r="A74" s="72"/>
      <c r="B74" s="72"/>
      <c r="C74" s="73"/>
      <c r="D74" s="73"/>
      <c r="E74" s="73"/>
    </row>
    <row r="75" spans="1:5" ht="15">
      <c r="A75" s="72"/>
      <c r="B75" s="72"/>
      <c r="C75" s="73"/>
      <c r="D75" s="73"/>
      <c r="E75" s="73"/>
    </row>
    <row r="76" ht="15.75">
      <c r="A76" s="1"/>
    </row>
    <row r="77" spans="1:7" ht="15.75">
      <c r="A77" s="12" t="s">
        <v>34</v>
      </c>
      <c r="B77" s="100" t="s">
        <v>20</v>
      </c>
      <c r="C77" s="100"/>
      <c r="D77" s="100"/>
      <c r="E77" s="100"/>
      <c r="F77" s="100"/>
      <c r="G77" s="100"/>
    </row>
    <row r="78" spans="1:7" ht="15.75">
      <c r="A78" s="69"/>
      <c r="B78" s="68"/>
      <c r="C78" s="68"/>
      <c r="D78" s="68"/>
      <c r="E78" s="68"/>
      <c r="F78" s="68"/>
      <c r="G78" s="68"/>
    </row>
    <row r="79" ht="15.75">
      <c r="A79" s="1"/>
    </row>
    <row r="80" spans="1:7" ht="46.5" customHeight="1">
      <c r="A80" s="10" t="s">
        <v>8</v>
      </c>
      <c r="B80" s="10" t="s">
        <v>21</v>
      </c>
      <c r="C80" s="10" t="s">
        <v>22</v>
      </c>
      <c r="D80" s="10" t="s">
        <v>23</v>
      </c>
      <c r="E80" s="10" t="s">
        <v>13</v>
      </c>
      <c r="F80" s="10" t="s">
        <v>14</v>
      </c>
      <c r="G80" s="10" t="s">
        <v>15</v>
      </c>
    </row>
    <row r="81" spans="1:7" ht="15.75">
      <c r="A81" s="10">
        <v>1</v>
      </c>
      <c r="B81" s="10">
        <v>2</v>
      </c>
      <c r="C81" s="10">
        <v>3</v>
      </c>
      <c r="D81" s="10">
        <v>4</v>
      </c>
      <c r="E81" s="10">
        <v>5</v>
      </c>
      <c r="F81" s="10">
        <v>6</v>
      </c>
      <c r="G81" s="10">
        <v>7</v>
      </c>
    </row>
    <row r="82" spans="1:7" ht="15">
      <c r="A82" s="27"/>
      <c r="B82" s="29" t="s">
        <v>55</v>
      </c>
      <c r="C82" s="27"/>
      <c r="D82" s="27"/>
      <c r="E82" s="37"/>
      <c r="F82" s="37"/>
      <c r="G82" s="37"/>
    </row>
    <row r="83" spans="1:7" s="40" customFormat="1" ht="159" customHeight="1">
      <c r="A83" s="46"/>
      <c r="B83" s="47" t="s">
        <v>196</v>
      </c>
      <c r="C83" s="46" t="s">
        <v>56</v>
      </c>
      <c r="D83" s="46" t="s">
        <v>57</v>
      </c>
      <c r="E83" s="48">
        <v>600000</v>
      </c>
      <c r="F83" s="48"/>
      <c r="G83" s="48">
        <f>E83+F83</f>
        <v>600000</v>
      </c>
    </row>
    <row r="84" spans="1:7" s="40" customFormat="1" ht="16.5" customHeight="1">
      <c r="A84" s="46">
        <v>1</v>
      </c>
      <c r="B84" s="91" t="s">
        <v>84</v>
      </c>
      <c r="C84" s="46"/>
      <c r="D84" s="46"/>
      <c r="E84" s="48"/>
      <c r="F84" s="48"/>
      <c r="G84" s="48"/>
    </row>
    <row r="85" spans="1:7" s="31" customFormat="1" ht="81.75" customHeight="1">
      <c r="A85" s="44"/>
      <c r="B85" s="28" t="s">
        <v>73</v>
      </c>
      <c r="C85" s="36" t="s">
        <v>58</v>
      </c>
      <c r="D85" s="36" t="s">
        <v>74</v>
      </c>
      <c r="E85" s="36">
        <v>1</v>
      </c>
      <c r="F85" s="36"/>
      <c r="G85" s="36">
        <v>1</v>
      </c>
    </row>
    <row r="86" spans="1:7" s="31" customFormat="1" ht="89.25">
      <c r="A86" s="44"/>
      <c r="B86" s="28" t="s">
        <v>75</v>
      </c>
      <c r="C86" s="36" t="s">
        <v>59</v>
      </c>
      <c r="D86" s="36" t="s">
        <v>76</v>
      </c>
      <c r="E86" s="36">
        <v>580000</v>
      </c>
      <c r="F86" s="36"/>
      <c r="G86" s="36">
        <f>E86</f>
        <v>580000</v>
      </c>
    </row>
    <row r="87" spans="1:7" s="31" customFormat="1" ht="67.5" customHeight="1">
      <c r="A87" s="50"/>
      <c r="B87" s="28" t="s">
        <v>124</v>
      </c>
      <c r="C87" s="51" t="s">
        <v>59</v>
      </c>
      <c r="D87" s="51" t="s">
        <v>81</v>
      </c>
      <c r="E87" s="51">
        <v>20000</v>
      </c>
      <c r="F87" s="51"/>
      <c r="G87" s="51">
        <v>20000</v>
      </c>
    </row>
    <row r="88" spans="1:7" s="31" customFormat="1" ht="14.25">
      <c r="A88" s="38">
        <v>2</v>
      </c>
      <c r="B88" s="30" t="s">
        <v>24</v>
      </c>
      <c r="C88" s="42"/>
      <c r="D88" s="42"/>
      <c r="E88" s="42"/>
      <c r="F88" s="42"/>
      <c r="G88" s="42"/>
    </row>
    <row r="89" spans="1:7" s="31" customFormat="1" ht="84.75" customHeight="1">
      <c r="A89" s="44"/>
      <c r="B89" s="28" t="s">
        <v>77</v>
      </c>
      <c r="C89" s="51" t="s">
        <v>58</v>
      </c>
      <c r="D89" s="51" t="s">
        <v>125</v>
      </c>
      <c r="E89" s="36">
        <v>152</v>
      </c>
      <c r="F89" s="36"/>
      <c r="G89" s="36">
        <v>152</v>
      </c>
    </row>
    <row r="90" spans="1:7" s="31" customFormat="1" ht="69" customHeight="1">
      <c r="A90" s="50"/>
      <c r="B90" s="28" t="s">
        <v>82</v>
      </c>
      <c r="C90" s="51" t="s">
        <v>58</v>
      </c>
      <c r="D90" s="51" t="s">
        <v>81</v>
      </c>
      <c r="E90" s="51">
        <v>1</v>
      </c>
      <c r="F90" s="51"/>
      <c r="G90" s="51">
        <v>1</v>
      </c>
    </row>
    <row r="91" spans="1:7" s="31" customFormat="1" ht="14.25">
      <c r="A91" s="50">
        <v>3</v>
      </c>
      <c r="B91" s="30" t="s">
        <v>25</v>
      </c>
      <c r="C91" s="50"/>
      <c r="D91" s="50"/>
      <c r="E91" s="50"/>
      <c r="F91" s="50"/>
      <c r="G91" s="50"/>
    </row>
    <row r="92" spans="1:7" s="31" customFormat="1" ht="58.5" customHeight="1">
      <c r="A92" s="44"/>
      <c r="B92" s="28" t="s">
        <v>78</v>
      </c>
      <c r="C92" s="51" t="s">
        <v>59</v>
      </c>
      <c r="D92" s="51" t="s">
        <v>79</v>
      </c>
      <c r="E92" s="32">
        <f>E83/E89</f>
        <v>3947.3684210526317</v>
      </c>
      <c r="F92" s="32"/>
      <c r="G92" s="32">
        <f>G83/G89</f>
        <v>3947.3684210526317</v>
      </c>
    </row>
    <row r="93" spans="1:7" s="31" customFormat="1" ht="58.5" customHeight="1">
      <c r="A93" s="50"/>
      <c r="B93" s="28" t="s">
        <v>83</v>
      </c>
      <c r="C93" s="51" t="s">
        <v>59</v>
      </c>
      <c r="D93" s="51" t="s">
        <v>66</v>
      </c>
      <c r="E93" s="41">
        <v>20000</v>
      </c>
      <c r="F93" s="41"/>
      <c r="G93" s="41">
        <v>20000</v>
      </c>
    </row>
    <row r="94" spans="1:7" s="31" customFormat="1" ht="14.25">
      <c r="A94" s="44">
        <v>4</v>
      </c>
      <c r="B94" s="30" t="s">
        <v>26</v>
      </c>
      <c r="C94" s="36"/>
      <c r="D94" s="36"/>
      <c r="E94" s="36"/>
      <c r="F94" s="36"/>
      <c r="G94" s="36"/>
    </row>
    <row r="95" spans="1:7" s="31" customFormat="1" ht="79.5" customHeight="1">
      <c r="A95" s="44"/>
      <c r="B95" s="28" t="s">
        <v>80</v>
      </c>
      <c r="C95" s="51" t="s">
        <v>60</v>
      </c>
      <c r="D95" s="51" t="s">
        <v>66</v>
      </c>
      <c r="E95" s="39">
        <v>101.3</v>
      </c>
      <c r="F95" s="39"/>
      <c r="G95" s="39">
        <v>101.3</v>
      </c>
    </row>
    <row r="96" spans="1:7" s="31" customFormat="1" ht="18" customHeight="1" hidden="1">
      <c r="A96" s="53"/>
      <c r="B96" s="30" t="s">
        <v>85</v>
      </c>
      <c r="C96" s="52"/>
      <c r="D96" s="52"/>
      <c r="E96" s="52"/>
      <c r="F96" s="52"/>
      <c r="G96" s="52"/>
    </row>
    <row r="97" spans="1:7" s="56" customFormat="1" ht="114" customHeight="1">
      <c r="A97" s="46"/>
      <c r="B97" s="57" t="s">
        <v>197</v>
      </c>
      <c r="C97" s="46" t="s">
        <v>56</v>
      </c>
      <c r="D97" s="46" t="s">
        <v>57</v>
      </c>
      <c r="E97" s="48">
        <f>E100+E102+E103+E104+E105+E109</f>
        <v>485000</v>
      </c>
      <c r="F97" s="48"/>
      <c r="G97" s="48">
        <f>E97</f>
        <v>485000</v>
      </c>
    </row>
    <row r="98" spans="1:7" s="31" customFormat="1" ht="16.5" customHeight="1">
      <c r="A98" s="53">
        <v>5</v>
      </c>
      <c r="B98" s="30" t="s">
        <v>84</v>
      </c>
      <c r="C98" s="53"/>
      <c r="D98" s="53"/>
      <c r="E98" s="53"/>
      <c r="F98" s="53"/>
      <c r="G98" s="53"/>
    </row>
    <row r="99" spans="1:7" s="31" customFormat="1" ht="69.75" customHeight="1">
      <c r="A99" s="53"/>
      <c r="B99" s="28" t="s">
        <v>96</v>
      </c>
      <c r="C99" s="52" t="s">
        <v>58</v>
      </c>
      <c r="D99" s="52" t="s">
        <v>97</v>
      </c>
      <c r="E99" s="52">
        <v>1</v>
      </c>
      <c r="F99" s="52"/>
      <c r="G99" s="52">
        <v>1</v>
      </c>
    </row>
    <row r="100" spans="1:7" s="31" customFormat="1" ht="107.25" customHeight="1">
      <c r="A100" s="52"/>
      <c r="B100" s="28" t="s">
        <v>121</v>
      </c>
      <c r="C100" s="52" t="s">
        <v>59</v>
      </c>
      <c r="D100" s="52" t="s">
        <v>86</v>
      </c>
      <c r="E100" s="41">
        <v>100000</v>
      </c>
      <c r="F100" s="41"/>
      <c r="G100" s="41">
        <f>E100+F100</f>
        <v>100000</v>
      </c>
    </row>
    <row r="101" spans="1:7" s="31" customFormat="1" ht="55.5" customHeight="1" hidden="1">
      <c r="A101" s="52"/>
      <c r="B101" s="28" t="s">
        <v>87</v>
      </c>
      <c r="C101" s="52" t="s">
        <v>59</v>
      </c>
      <c r="D101" s="52" t="s">
        <v>86</v>
      </c>
      <c r="E101" s="52">
        <v>0</v>
      </c>
      <c r="F101" s="52"/>
      <c r="G101" s="41">
        <f aca="true" t="shared" si="2" ref="G101:G109">E101+F101</f>
        <v>0</v>
      </c>
    </row>
    <row r="102" spans="1:7" s="31" customFormat="1" ht="57.75" customHeight="1">
      <c r="A102" s="52"/>
      <c r="B102" s="28" t="s">
        <v>88</v>
      </c>
      <c r="C102" s="52" t="s">
        <v>59</v>
      </c>
      <c r="D102" s="52" t="s">
        <v>86</v>
      </c>
      <c r="E102" s="52">
        <v>100000</v>
      </c>
      <c r="F102" s="52"/>
      <c r="G102" s="41">
        <f t="shared" si="2"/>
        <v>100000</v>
      </c>
    </row>
    <row r="103" spans="1:7" s="31" customFormat="1" ht="57.75" customHeight="1">
      <c r="A103" s="52"/>
      <c r="B103" s="28" t="s">
        <v>89</v>
      </c>
      <c r="C103" s="52" t="s">
        <v>59</v>
      </c>
      <c r="D103" s="52" t="s">
        <v>86</v>
      </c>
      <c r="E103" s="52">
        <v>60000</v>
      </c>
      <c r="F103" s="52"/>
      <c r="G103" s="41">
        <f t="shared" si="2"/>
        <v>60000</v>
      </c>
    </row>
    <row r="104" spans="1:7" s="31" customFormat="1" ht="58.5" customHeight="1">
      <c r="A104" s="52"/>
      <c r="B104" s="28" t="s">
        <v>90</v>
      </c>
      <c r="C104" s="52" t="s">
        <v>59</v>
      </c>
      <c r="D104" s="52" t="s">
        <v>86</v>
      </c>
      <c r="E104" s="52">
        <v>50000</v>
      </c>
      <c r="F104" s="52"/>
      <c r="G104" s="41">
        <f t="shared" si="2"/>
        <v>50000</v>
      </c>
    </row>
    <row r="105" spans="1:7" s="31" customFormat="1" ht="54" customHeight="1">
      <c r="A105" s="52"/>
      <c r="B105" s="28" t="s">
        <v>91</v>
      </c>
      <c r="C105" s="52" t="s">
        <v>59</v>
      </c>
      <c r="D105" s="52" t="s">
        <v>86</v>
      </c>
      <c r="E105" s="52">
        <v>25000</v>
      </c>
      <c r="F105" s="52"/>
      <c r="G105" s="41">
        <f t="shared" si="2"/>
        <v>25000</v>
      </c>
    </row>
    <row r="106" spans="1:7" s="31" customFormat="1" ht="57" customHeight="1" hidden="1">
      <c r="A106" s="52"/>
      <c r="B106" s="28" t="s">
        <v>92</v>
      </c>
      <c r="C106" s="52" t="s">
        <v>59</v>
      </c>
      <c r="D106" s="52" t="s">
        <v>86</v>
      </c>
      <c r="E106" s="52">
        <v>0</v>
      </c>
      <c r="F106" s="52"/>
      <c r="G106" s="41">
        <f t="shared" si="2"/>
        <v>0</v>
      </c>
    </row>
    <row r="107" spans="1:7" s="31" customFormat="1" ht="61.5" customHeight="1" hidden="1">
      <c r="A107" s="52"/>
      <c r="B107" s="28" t="s">
        <v>105</v>
      </c>
      <c r="C107" s="52" t="s">
        <v>59</v>
      </c>
      <c r="D107" s="52" t="s">
        <v>86</v>
      </c>
      <c r="E107" s="52">
        <v>0</v>
      </c>
      <c r="F107" s="52"/>
      <c r="G107" s="41">
        <f t="shared" si="2"/>
        <v>0</v>
      </c>
    </row>
    <row r="108" spans="1:7" s="31" customFormat="1" ht="57.75" customHeight="1" hidden="1">
      <c r="A108" s="52"/>
      <c r="B108" s="28" t="s">
        <v>93</v>
      </c>
      <c r="C108" s="52" t="s">
        <v>59</v>
      </c>
      <c r="D108" s="52" t="s">
        <v>86</v>
      </c>
      <c r="E108" s="52">
        <v>0</v>
      </c>
      <c r="F108" s="52"/>
      <c r="G108" s="41">
        <f t="shared" si="2"/>
        <v>0</v>
      </c>
    </row>
    <row r="109" spans="1:7" s="31" customFormat="1" ht="53.25" customHeight="1">
      <c r="A109" s="52"/>
      <c r="B109" s="28" t="s">
        <v>94</v>
      </c>
      <c r="C109" s="52" t="s">
        <v>59</v>
      </c>
      <c r="D109" s="52" t="s">
        <v>86</v>
      </c>
      <c r="E109" s="52">
        <v>150000</v>
      </c>
      <c r="F109" s="52"/>
      <c r="G109" s="41">
        <f t="shared" si="2"/>
        <v>150000</v>
      </c>
    </row>
    <row r="110" spans="1:7" s="31" customFormat="1" ht="16.5" customHeight="1">
      <c r="A110" s="53">
        <v>6</v>
      </c>
      <c r="B110" s="30" t="s">
        <v>24</v>
      </c>
      <c r="C110" s="53"/>
      <c r="D110" s="53"/>
      <c r="E110" s="53"/>
      <c r="F110" s="53"/>
      <c r="G110" s="53"/>
    </row>
    <row r="111" spans="1:7" s="31" customFormat="1" ht="79.5" customHeight="1">
      <c r="A111" s="52"/>
      <c r="B111" s="28" t="s">
        <v>95</v>
      </c>
      <c r="C111" s="52" t="s">
        <v>58</v>
      </c>
      <c r="D111" s="59" t="s">
        <v>125</v>
      </c>
      <c r="E111" s="52">
        <v>152</v>
      </c>
      <c r="F111" s="52"/>
      <c r="G111" s="52">
        <v>152</v>
      </c>
    </row>
    <row r="112" spans="1:7" s="31" customFormat="1" ht="60" customHeight="1" hidden="1">
      <c r="A112" s="52"/>
      <c r="B112" s="28" t="s">
        <v>98</v>
      </c>
      <c r="C112" s="52" t="s">
        <v>99</v>
      </c>
      <c r="D112" s="52" t="s">
        <v>86</v>
      </c>
      <c r="E112" s="52">
        <v>0</v>
      </c>
      <c r="F112" s="52"/>
      <c r="G112" s="52">
        <v>0</v>
      </c>
    </row>
    <row r="113" spans="1:7" s="31" customFormat="1" ht="60.75" customHeight="1">
      <c r="A113" s="52"/>
      <c r="B113" s="28" t="s">
        <v>100</v>
      </c>
      <c r="C113" s="52"/>
      <c r="D113" s="52" t="s">
        <v>86</v>
      </c>
      <c r="E113" s="52">
        <v>25</v>
      </c>
      <c r="F113" s="52"/>
      <c r="G113" s="52">
        <v>25</v>
      </c>
    </row>
    <row r="114" spans="1:7" s="31" customFormat="1" ht="54.75" customHeight="1">
      <c r="A114" s="52"/>
      <c r="B114" s="28" t="s">
        <v>101</v>
      </c>
      <c r="C114" s="52" t="s">
        <v>113</v>
      </c>
      <c r="D114" s="52" t="s">
        <v>86</v>
      </c>
      <c r="E114" s="52">
        <v>169</v>
      </c>
      <c r="F114" s="52"/>
      <c r="G114" s="52">
        <v>169</v>
      </c>
    </row>
    <row r="115" spans="1:7" s="31" customFormat="1" ht="54.75" customHeight="1">
      <c r="A115" s="52"/>
      <c r="B115" s="28" t="s">
        <v>102</v>
      </c>
      <c r="C115" s="52" t="s">
        <v>58</v>
      </c>
      <c r="D115" s="52" t="s">
        <v>86</v>
      </c>
      <c r="E115" s="52">
        <v>312</v>
      </c>
      <c r="F115" s="52"/>
      <c r="G115" s="52">
        <v>312</v>
      </c>
    </row>
    <row r="116" spans="1:7" s="31" customFormat="1" ht="54.75" customHeight="1">
      <c r="A116" s="52"/>
      <c r="B116" s="28" t="s">
        <v>103</v>
      </c>
      <c r="C116" s="52" t="s">
        <v>58</v>
      </c>
      <c r="D116" s="52" t="s">
        <v>86</v>
      </c>
      <c r="E116" s="52">
        <v>24</v>
      </c>
      <c r="F116" s="52"/>
      <c r="G116" s="52">
        <v>24</v>
      </c>
    </row>
    <row r="117" spans="1:7" s="31" customFormat="1" ht="56.25" customHeight="1" hidden="1">
      <c r="A117" s="52"/>
      <c r="B117" s="28" t="s">
        <v>104</v>
      </c>
      <c r="C117" s="52" t="s">
        <v>58</v>
      </c>
      <c r="D117" s="52" t="s">
        <v>86</v>
      </c>
      <c r="E117" s="52">
        <v>0</v>
      </c>
      <c r="F117" s="52"/>
      <c r="G117" s="52">
        <v>0</v>
      </c>
    </row>
    <row r="118" spans="1:7" s="31" customFormat="1" ht="54.75" customHeight="1" hidden="1">
      <c r="A118" s="52"/>
      <c r="B118" s="28" t="s">
        <v>106</v>
      </c>
      <c r="C118" s="52" t="s">
        <v>107</v>
      </c>
      <c r="D118" s="54" t="s">
        <v>86</v>
      </c>
      <c r="E118" s="52">
        <v>0</v>
      </c>
      <c r="F118" s="52"/>
      <c r="G118" s="52">
        <v>0</v>
      </c>
    </row>
    <row r="119" spans="1:7" s="31" customFormat="1" ht="56.25" customHeight="1" hidden="1">
      <c r="A119" s="52"/>
      <c r="B119" s="28" t="s">
        <v>108</v>
      </c>
      <c r="C119" s="52" t="s">
        <v>58</v>
      </c>
      <c r="D119" s="54" t="s">
        <v>86</v>
      </c>
      <c r="E119" s="52">
        <v>0</v>
      </c>
      <c r="F119" s="52"/>
      <c r="G119" s="52">
        <v>0</v>
      </c>
    </row>
    <row r="120" spans="1:7" s="31" customFormat="1" ht="61.5" customHeight="1">
      <c r="A120" s="52"/>
      <c r="B120" s="28" t="s">
        <v>109</v>
      </c>
      <c r="C120" s="52" t="s">
        <v>58</v>
      </c>
      <c r="D120" s="54" t="s">
        <v>86</v>
      </c>
      <c r="E120" s="52">
        <v>152</v>
      </c>
      <c r="F120" s="52"/>
      <c r="G120" s="52">
        <v>152</v>
      </c>
    </row>
    <row r="121" spans="1:7" s="31" customFormat="1" ht="16.5" customHeight="1">
      <c r="A121" s="55">
        <v>7</v>
      </c>
      <c r="B121" s="30" t="s">
        <v>25</v>
      </c>
      <c r="C121" s="55"/>
      <c r="D121" s="55"/>
      <c r="E121" s="55"/>
      <c r="F121" s="55"/>
      <c r="G121" s="55"/>
    </row>
    <row r="122" spans="1:7" s="31" customFormat="1" ht="44.25" customHeight="1">
      <c r="A122" s="54"/>
      <c r="B122" s="28" t="s">
        <v>110</v>
      </c>
      <c r="C122" s="54" t="s">
        <v>59</v>
      </c>
      <c r="D122" s="54" t="s">
        <v>66</v>
      </c>
      <c r="E122" s="32">
        <f>E97/E111</f>
        <v>3190.7894736842104</v>
      </c>
      <c r="F122" s="32"/>
      <c r="G122" s="32">
        <f>G97/G111</f>
        <v>3190.7894736842104</v>
      </c>
    </row>
    <row r="123" spans="1:7" s="31" customFormat="1" ht="40.5" customHeight="1" hidden="1">
      <c r="A123" s="54"/>
      <c r="B123" s="28" t="s">
        <v>111</v>
      </c>
      <c r="C123" s="54" t="s">
        <v>59</v>
      </c>
      <c r="D123" s="54" t="s">
        <v>66</v>
      </c>
      <c r="E123" s="41" t="e">
        <f aca="true" t="shared" si="3" ref="E123:E131">E101/E112</f>
        <v>#DIV/0!</v>
      </c>
      <c r="F123" s="41"/>
      <c r="G123" s="41" t="e">
        <f aca="true" t="shared" si="4" ref="G123:G131">G101/G112</f>
        <v>#DIV/0!</v>
      </c>
    </row>
    <row r="124" spans="1:7" s="31" customFormat="1" ht="71.25" customHeight="1">
      <c r="A124" s="54"/>
      <c r="B124" s="28" t="s">
        <v>112</v>
      </c>
      <c r="C124" s="54" t="s">
        <v>59</v>
      </c>
      <c r="D124" s="54" t="s">
        <v>66</v>
      </c>
      <c r="E124" s="54">
        <f t="shared" si="3"/>
        <v>4000</v>
      </c>
      <c r="F124" s="54"/>
      <c r="G124" s="54">
        <f t="shared" si="4"/>
        <v>4000</v>
      </c>
    </row>
    <row r="125" spans="1:7" s="31" customFormat="1" ht="34.5" customHeight="1">
      <c r="A125" s="54"/>
      <c r="B125" s="28" t="s">
        <v>114</v>
      </c>
      <c r="C125" s="54" t="s">
        <v>59</v>
      </c>
      <c r="D125" s="54" t="s">
        <v>66</v>
      </c>
      <c r="E125" s="41">
        <f t="shared" si="3"/>
        <v>355.0295857988166</v>
      </c>
      <c r="F125" s="41"/>
      <c r="G125" s="41">
        <f t="shared" si="4"/>
        <v>355.0295857988166</v>
      </c>
    </row>
    <row r="126" spans="1:7" s="31" customFormat="1" ht="16.5" customHeight="1">
      <c r="A126" s="54"/>
      <c r="B126" s="28" t="s">
        <v>115</v>
      </c>
      <c r="C126" s="54" t="s">
        <v>59</v>
      </c>
      <c r="D126" s="54" t="s">
        <v>66</v>
      </c>
      <c r="E126" s="41">
        <f t="shared" si="3"/>
        <v>160.25641025641025</v>
      </c>
      <c r="F126" s="41"/>
      <c r="G126" s="41">
        <f t="shared" si="4"/>
        <v>160.25641025641025</v>
      </c>
    </row>
    <row r="127" spans="1:7" s="31" customFormat="1" ht="40.5" customHeight="1">
      <c r="A127" s="54"/>
      <c r="B127" s="28" t="s">
        <v>116</v>
      </c>
      <c r="C127" s="54" t="s">
        <v>59</v>
      </c>
      <c r="D127" s="54" t="s">
        <v>66</v>
      </c>
      <c r="E127" s="41">
        <f t="shared" si="3"/>
        <v>1041.6666666666667</v>
      </c>
      <c r="F127" s="41"/>
      <c r="G127" s="41">
        <f t="shared" si="4"/>
        <v>1041.6666666666667</v>
      </c>
    </row>
    <row r="128" spans="1:7" s="31" customFormat="1" ht="40.5" customHeight="1" hidden="1">
      <c r="A128" s="52"/>
      <c r="B128" s="28" t="s">
        <v>117</v>
      </c>
      <c r="C128" s="52" t="s">
        <v>59</v>
      </c>
      <c r="D128" s="52" t="s">
        <v>66</v>
      </c>
      <c r="E128" s="52" t="e">
        <f t="shared" si="3"/>
        <v>#DIV/0!</v>
      </c>
      <c r="F128" s="54"/>
      <c r="G128" s="54" t="e">
        <f t="shared" si="4"/>
        <v>#DIV/0!</v>
      </c>
    </row>
    <row r="129" spans="1:7" s="31" customFormat="1" ht="55.5" customHeight="1" hidden="1">
      <c r="A129" s="52"/>
      <c r="B129" s="28" t="s">
        <v>118</v>
      </c>
      <c r="C129" s="52" t="s">
        <v>59</v>
      </c>
      <c r="D129" s="52" t="s">
        <v>66</v>
      </c>
      <c r="E129" s="52" t="e">
        <f t="shared" si="3"/>
        <v>#DIV/0!</v>
      </c>
      <c r="F129" s="54"/>
      <c r="G129" s="54" t="e">
        <f t="shared" si="4"/>
        <v>#DIV/0!</v>
      </c>
    </row>
    <row r="130" spans="1:7" s="31" customFormat="1" ht="36" customHeight="1" hidden="1">
      <c r="A130" s="52"/>
      <c r="B130" s="28" t="s">
        <v>119</v>
      </c>
      <c r="C130" s="52" t="s">
        <v>59</v>
      </c>
      <c r="D130" s="52" t="s">
        <v>66</v>
      </c>
      <c r="E130" s="52" t="e">
        <f t="shared" si="3"/>
        <v>#DIV/0!</v>
      </c>
      <c r="F130" s="54"/>
      <c r="G130" s="54" t="e">
        <f t="shared" si="4"/>
        <v>#DIV/0!</v>
      </c>
    </row>
    <row r="131" spans="1:7" ht="45.75" customHeight="1">
      <c r="A131" s="52"/>
      <c r="B131" s="28" t="s">
        <v>120</v>
      </c>
      <c r="C131" s="52" t="s">
        <v>59</v>
      </c>
      <c r="D131" s="52" t="s">
        <v>66</v>
      </c>
      <c r="E131" s="41">
        <f t="shared" si="3"/>
        <v>986.8421052631579</v>
      </c>
      <c r="F131" s="41"/>
      <c r="G131" s="41">
        <f t="shared" si="4"/>
        <v>986.8421052631579</v>
      </c>
    </row>
    <row r="132" spans="1:7" s="31" customFormat="1" ht="16.5" customHeight="1">
      <c r="A132" s="55">
        <v>8</v>
      </c>
      <c r="B132" s="58" t="s">
        <v>26</v>
      </c>
      <c r="C132" s="55"/>
      <c r="D132" s="55"/>
      <c r="E132" s="37"/>
      <c r="F132" s="37"/>
      <c r="G132" s="37"/>
    </row>
    <row r="133" spans="1:7" s="31" customFormat="1" ht="60" customHeight="1">
      <c r="A133" s="52"/>
      <c r="B133" s="28" t="s">
        <v>122</v>
      </c>
      <c r="C133" s="52" t="s">
        <v>60</v>
      </c>
      <c r="D133" s="52" t="s">
        <v>66</v>
      </c>
      <c r="E133" s="39">
        <v>101.3</v>
      </c>
      <c r="F133" s="39"/>
      <c r="G133" s="39">
        <v>101.3</v>
      </c>
    </row>
    <row r="134" spans="1:7" s="31" customFormat="1" ht="16.5" customHeight="1">
      <c r="A134" s="61"/>
      <c r="B134" s="30" t="s">
        <v>85</v>
      </c>
      <c r="C134" s="61"/>
      <c r="D134" s="61"/>
      <c r="E134" s="62"/>
      <c r="F134" s="62"/>
      <c r="G134" s="62"/>
    </row>
    <row r="135" spans="1:7" s="31" customFormat="1" ht="16.5" customHeight="1">
      <c r="A135" s="61"/>
      <c r="B135" s="30" t="s">
        <v>133</v>
      </c>
      <c r="C135" s="61"/>
      <c r="D135" s="61"/>
      <c r="E135" s="62"/>
      <c r="F135" s="37">
        <v>50000</v>
      </c>
      <c r="G135" s="37">
        <v>50000</v>
      </c>
    </row>
    <row r="136" spans="1:7" s="31" customFormat="1" ht="16.5" customHeight="1">
      <c r="A136" s="61">
        <v>9</v>
      </c>
      <c r="B136" s="30" t="s">
        <v>84</v>
      </c>
      <c r="C136" s="61"/>
      <c r="D136" s="61"/>
      <c r="E136" s="62"/>
      <c r="F136" s="37"/>
      <c r="G136" s="37"/>
    </row>
    <row r="137" spans="1:7" ht="27" customHeight="1">
      <c r="A137" s="60"/>
      <c r="B137" s="28" t="s">
        <v>239</v>
      </c>
      <c r="C137" s="60" t="s">
        <v>59</v>
      </c>
      <c r="D137" s="60" t="s">
        <v>57</v>
      </c>
      <c r="E137" s="39"/>
      <c r="F137" s="41">
        <v>50000</v>
      </c>
      <c r="G137" s="41">
        <v>50000</v>
      </c>
    </row>
    <row r="138" spans="1:7" s="31" customFormat="1" ht="16.5" customHeight="1">
      <c r="A138" s="61">
        <v>10</v>
      </c>
      <c r="B138" s="30" t="s">
        <v>24</v>
      </c>
      <c r="C138" s="61"/>
      <c r="D138" s="61"/>
      <c r="E138" s="62"/>
      <c r="F138" s="62"/>
      <c r="G138" s="62"/>
    </row>
    <row r="139" spans="1:7" ht="16.5" customHeight="1">
      <c r="A139" s="60"/>
      <c r="B139" s="28" t="s">
        <v>134</v>
      </c>
      <c r="C139" s="60" t="s">
        <v>128</v>
      </c>
      <c r="D139" s="60" t="s">
        <v>129</v>
      </c>
      <c r="E139" s="39"/>
      <c r="F139" s="41">
        <v>1</v>
      </c>
      <c r="G139" s="41">
        <v>1</v>
      </c>
    </row>
    <row r="140" spans="1:7" s="31" customFormat="1" ht="16.5" customHeight="1">
      <c r="A140" s="61">
        <v>11</v>
      </c>
      <c r="B140" s="30" t="s">
        <v>25</v>
      </c>
      <c r="C140" s="61"/>
      <c r="D140" s="61"/>
      <c r="E140" s="62"/>
      <c r="F140" s="63"/>
      <c r="G140" s="63"/>
    </row>
    <row r="141" spans="1:7" s="31" customFormat="1" ht="16.5" customHeight="1">
      <c r="A141" s="60"/>
      <c r="B141" s="28" t="s">
        <v>130</v>
      </c>
      <c r="C141" s="60" t="s">
        <v>59</v>
      </c>
      <c r="D141" s="60" t="s">
        <v>66</v>
      </c>
      <c r="E141" s="39"/>
      <c r="F141" s="41">
        <f>F137/F139</f>
        <v>50000</v>
      </c>
      <c r="G141" s="41">
        <f>G137/G139</f>
        <v>50000</v>
      </c>
    </row>
    <row r="142" spans="1:7" s="31" customFormat="1" ht="16.5" customHeight="1">
      <c r="A142" s="61">
        <v>12</v>
      </c>
      <c r="B142" s="30" t="s">
        <v>26</v>
      </c>
      <c r="C142" s="61"/>
      <c r="D142" s="61"/>
      <c r="E142" s="62"/>
      <c r="F142" s="63"/>
      <c r="G142" s="63"/>
    </row>
    <row r="143" spans="1:7" s="31" customFormat="1" ht="26.25" customHeight="1">
      <c r="A143" s="52"/>
      <c r="B143" s="28" t="s">
        <v>131</v>
      </c>
      <c r="C143" s="52" t="s">
        <v>60</v>
      </c>
      <c r="D143" s="52" t="s">
        <v>66</v>
      </c>
      <c r="E143" s="39"/>
      <c r="F143" s="39">
        <v>100</v>
      </c>
      <c r="G143" s="39">
        <v>100</v>
      </c>
    </row>
    <row r="144" spans="1:7" s="31" customFormat="1" ht="16.5" customHeight="1">
      <c r="A144" s="66"/>
      <c r="B144" s="30" t="s">
        <v>132</v>
      </c>
      <c r="C144" s="66"/>
      <c r="D144" s="66"/>
      <c r="E144" s="39"/>
      <c r="F144" s="39"/>
      <c r="G144" s="39"/>
    </row>
    <row r="145" spans="1:7" s="31" customFormat="1" ht="89.25" customHeight="1">
      <c r="A145" s="66"/>
      <c r="B145" s="30" t="s">
        <v>147</v>
      </c>
      <c r="C145" s="66"/>
      <c r="D145" s="66"/>
      <c r="E145" s="39"/>
      <c r="F145" s="37">
        <v>150000</v>
      </c>
      <c r="G145" s="37">
        <v>150000</v>
      </c>
    </row>
    <row r="146" spans="1:7" s="31" customFormat="1" ht="16.5" customHeight="1">
      <c r="A146" s="67">
        <v>13</v>
      </c>
      <c r="B146" s="30" t="s">
        <v>84</v>
      </c>
      <c r="C146" s="67"/>
      <c r="D146" s="67"/>
      <c r="E146" s="62"/>
      <c r="F146" s="62"/>
      <c r="G146" s="62"/>
    </row>
    <row r="147" spans="1:7" s="31" customFormat="1" ht="53.25" customHeight="1">
      <c r="A147" s="66"/>
      <c r="B147" s="28" t="s">
        <v>138</v>
      </c>
      <c r="C147" s="66" t="s">
        <v>59</v>
      </c>
      <c r="D147" s="66" t="s">
        <v>139</v>
      </c>
      <c r="E147" s="39"/>
      <c r="F147" s="41">
        <v>150000</v>
      </c>
      <c r="G147" s="41">
        <v>150000</v>
      </c>
    </row>
    <row r="148" spans="1:7" s="31" customFormat="1" ht="16.5" customHeight="1">
      <c r="A148" s="67">
        <v>14</v>
      </c>
      <c r="B148" s="30" t="s">
        <v>24</v>
      </c>
      <c r="C148" s="67"/>
      <c r="D148" s="67"/>
      <c r="E148" s="62"/>
      <c r="F148" s="62"/>
      <c r="G148" s="62"/>
    </row>
    <row r="149" spans="1:7" s="31" customFormat="1" ht="50.25" customHeight="1">
      <c r="A149" s="71"/>
      <c r="B149" s="28" t="s">
        <v>145</v>
      </c>
      <c r="C149" s="70" t="s">
        <v>141</v>
      </c>
      <c r="D149" s="70" t="s">
        <v>144</v>
      </c>
      <c r="E149" s="39"/>
      <c r="F149" s="32">
        <v>537.1</v>
      </c>
      <c r="G149" s="32">
        <v>537.1</v>
      </c>
    </row>
    <row r="150" spans="1:7" s="31" customFormat="1" ht="57.75" customHeight="1">
      <c r="A150" s="66"/>
      <c r="B150" s="28" t="s">
        <v>140</v>
      </c>
      <c r="C150" s="66" t="s">
        <v>141</v>
      </c>
      <c r="D150" s="66" t="s">
        <v>146</v>
      </c>
      <c r="E150" s="39"/>
      <c r="F150" s="41">
        <v>300</v>
      </c>
      <c r="G150" s="41">
        <v>300</v>
      </c>
    </row>
    <row r="151" spans="1:7" s="31" customFormat="1" ht="12.75" customHeight="1">
      <c r="A151" s="71">
        <v>15</v>
      </c>
      <c r="B151" s="30" t="s">
        <v>25</v>
      </c>
      <c r="C151" s="71"/>
      <c r="D151" s="71"/>
      <c r="E151" s="62"/>
      <c r="F151" s="63"/>
      <c r="G151" s="63"/>
    </row>
    <row r="152" spans="1:7" s="31" customFormat="1" ht="52.5" customHeight="1">
      <c r="A152" s="70"/>
      <c r="B152" s="28" t="s">
        <v>142</v>
      </c>
      <c r="C152" s="70" t="s">
        <v>59</v>
      </c>
      <c r="D152" s="70" t="s">
        <v>66</v>
      </c>
      <c r="E152" s="39"/>
      <c r="F152" s="41">
        <f>F145/F150</f>
        <v>500</v>
      </c>
      <c r="G152" s="41">
        <f>G145/G150</f>
        <v>500</v>
      </c>
    </row>
    <row r="153" spans="1:7" s="31" customFormat="1" ht="12.75" customHeight="1">
      <c r="A153" s="71">
        <v>16</v>
      </c>
      <c r="B153" s="30" t="s">
        <v>26</v>
      </c>
      <c r="C153" s="71"/>
      <c r="D153" s="71"/>
      <c r="E153" s="62"/>
      <c r="F153" s="63"/>
      <c r="G153" s="63"/>
    </row>
    <row r="154" spans="1:7" s="31" customFormat="1" ht="46.5" customHeight="1">
      <c r="A154" s="76"/>
      <c r="B154" s="28" t="s">
        <v>143</v>
      </c>
      <c r="C154" s="75" t="s">
        <v>60</v>
      </c>
      <c r="D154" s="75" t="s">
        <v>66</v>
      </c>
      <c r="E154" s="39"/>
      <c r="F154" s="39">
        <v>60</v>
      </c>
      <c r="G154" s="39">
        <v>60</v>
      </c>
    </row>
    <row r="155" spans="1:7" s="31" customFormat="1" ht="16.5" customHeight="1">
      <c r="A155" s="76"/>
      <c r="B155" s="30" t="s">
        <v>137</v>
      </c>
      <c r="C155" s="75"/>
      <c r="D155" s="75"/>
      <c r="E155" s="39"/>
      <c r="F155" s="39"/>
      <c r="G155" s="39"/>
    </row>
    <row r="156" spans="1:7" s="31" customFormat="1" ht="92.25" customHeight="1">
      <c r="A156" s="76"/>
      <c r="B156" s="30" t="s">
        <v>148</v>
      </c>
      <c r="C156" s="76" t="s">
        <v>59</v>
      </c>
      <c r="D156" s="76" t="s">
        <v>155</v>
      </c>
      <c r="E156" s="62"/>
      <c r="F156" s="37">
        <v>200000</v>
      </c>
      <c r="G156" s="37">
        <f>F156</f>
        <v>200000</v>
      </c>
    </row>
    <row r="157" spans="1:7" s="31" customFormat="1" ht="16.5" customHeight="1">
      <c r="A157" s="76">
        <v>17</v>
      </c>
      <c r="B157" s="30" t="s">
        <v>84</v>
      </c>
      <c r="C157" s="75"/>
      <c r="D157" s="75"/>
      <c r="E157" s="39"/>
      <c r="F157" s="39"/>
      <c r="G157" s="39"/>
    </row>
    <row r="158" spans="1:7" s="31" customFormat="1" ht="42" customHeight="1">
      <c r="A158" s="76"/>
      <c r="B158" s="28" t="s">
        <v>152</v>
      </c>
      <c r="C158" s="75" t="s">
        <v>59</v>
      </c>
      <c r="D158" s="75" t="s">
        <v>156</v>
      </c>
      <c r="E158" s="39"/>
      <c r="F158" s="41">
        <v>50000</v>
      </c>
      <c r="G158" s="41">
        <f>F158</f>
        <v>50000</v>
      </c>
    </row>
    <row r="159" spans="1:7" s="31" customFormat="1" ht="27.75" customHeight="1">
      <c r="A159" s="76"/>
      <c r="B159" s="28" t="s">
        <v>153</v>
      </c>
      <c r="C159" s="75" t="s">
        <v>59</v>
      </c>
      <c r="D159" s="75" t="s">
        <v>156</v>
      </c>
      <c r="E159" s="39"/>
      <c r="F159" s="41">
        <v>50000</v>
      </c>
      <c r="G159" s="41">
        <f>F159</f>
        <v>50000</v>
      </c>
    </row>
    <row r="160" spans="1:7" s="31" customFormat="1" ht="31.5" customHeight="1">
      <c r="A160" s="76"/>
      <c r="B160" s="28" t="s">
        <v>154</v>
      </c>
      <c r="C160" s="75" t="s">
        <v>59</v>
      </c>
      <c r="D160" s="75" t="s">
        <v>156</v>
      </c>
      <c r="E160" s="39"/>
      <c r="F160" s="41">
        <v>50000</v>
      </c>
      <c r="G160" s="41">
        <f>F160</f>
        <v>50000</v>
      </c>
    </row>
    <row r="161" spans="1:7" s="31" customFormat="1" ht="42.75" customHeight="1">
      <c r="A161" s="76"/>
      <c r="B161" s="28" t="s">
        <v>205</v>
      </c>
      <c r="C161" s="75" t="s">
        <v>59</v>
      </c>
      <c r="D161" s="75" t="s">
        <v>156</v>
      </c>
      <c r="E161" s="39"/>
      <c r="F161" s="41">
        <v>50000</v>
      </c>
      <c r="G161" s="41">
        <f>F161</f>
        <v>50000</v>
      </c>
    </row>
    <row r="162" spans="1:7" s="31" customFormat="1" ht="16.5" customHeight="1">
      <c r="A162" s="76">
        <v>18</v>
      </c>
      <c r="B162" s="30" t="s">
        <v>24</v>
      </c>
      <c r="C162" s="75"/>
      <c r="D162" s="75"/>
      <c r="E162" s="39"/>
      <c r="F162" s="41"/>
      <c r="G162" s="41"/>
    </row>
    <row r="163" spans="1:7" s="31" customFormat="1" ht="29.25" customHeight="1">
      <c r="A163" s="76"/>
      <c r="B163" s="28" t="s">
        <v>157</v>
      </c>
      <c r="C163" s="75" t="s">
        <v>158</v>
      </c>
      <c r="D163" s="75" t="s">
        <v>159</v>
      </c>
      <c r="E163" s="39"/>
      <c r="F163" s="41">
        <v>1000</v>
      </c>
      <c r="G163" s="41">
        <f>F163</f>
        <v>1000</v>
      </c>
    </row>
    <row r="164" spans="1:7" s="31" customFormat="1" ht="16.5" customHeight="1">
      <c r="A164" s="76"/>
      <c r="B164" s="28" t="s">
        <v>160</v>
      </c>
      <c r="C164" s="75" t="s">
        <v>162</v>
      </c>
      <c r="D164" s="75" t="s">
        <v>159</v>
      </c>
      <c r="E164" s="39"/>
      <c r="F164" s="41">
        <v>142</v>
      </c>
      <c r="G164" s="41">
        <f>F164</f>
        <v>142</v>
      </c>
    </row>
    <row r="165" spans="1:7" s="31" customFormat="1" ht="16.5" customHeight="1">
      <c r="A165" s="76"/>
      <c r="B165" s="28" t="s">
        <v>163</v>
      </c>
      <c r="C165" s="75" t="s">
        <v>162</v>
      </c>
      <c r="D165" s="75" t="s">
        <v>159</v>
      </c>
      <c r="E165" s="39"/>
      <c r="F165" s="41">
        <v>18</v>
      </c>
      <c r="G165" s="41">
        <f>F165</f>
        <v>18</v>
      </c>
    </row>
    <row r="166" spans="1:7" s="31" customFormat="1" ht="30.75" customHeight="1">
      <c r="A166" s="76"/>
      <c r="B166" s="28" t="s">
        <v>164</v>
      </c>
      <c r="C166" s="75" t="s">
        <v>165</v>
      </c>
      <c r="D166" s="75" t="s">
        <v>159</v>
      </c>
      <c r="E166" s="39"/>
      <c r="F166" s="41">
        <v>350</v>
      </c>
      <c r="G166" s="41">
        <f>F166</f>
        <v>350</v>
      </c>
    </row>
    <row r="167" spans="1:7" s="31" customFormat="1" ht="16.5" customHeight="1">
      <c r="A167" s="76">
        <v>19</v>
      </c>
      <c r="B167" s="30" t="s">
        <v>25</v>
      </c>
      <c r="C167" s="76"/>
      <c r="D167" s="76"/>
      <c r="E167" s="62"/>
      <c r="F167" s="63"/>
      <c r="G167" s="63"/>
    </row>
    <row r="168" spans="1:7" s="31" customFormat="1" ht="27.75" customHeight="1">
      <c r="A168" s="76"/>
      <c r="B168" s="28" t="s">
        <v>166</v>
      </c>
      <c r="C168" s="75" t="s">
        <v>59</v>
      </c>
      <c r="D168" s="75" t="s">
        <v>66</v>
      </c>
      <c r="E168" s="39"/>
      <c r="F168" s="41">
        <f>F158/F163</f>
        <v>50</v>
      </c>
      <c r="G168" s="41">
        <f>G158/G163</f>
        <v>50</v>
      </c>
    </row>
    <row r="169" spans="1:7" s="31" customFormat="1" ht="16.5" customHeight="1">
      <c r="A169" s="76"/>
      <c r="B169" s="28" t="s">
        <v>167</v>
      </c>
      <c r="C169" s="75" t="s">
        <v>59</v>
      </c>
      <c r="D169" s="75" t="s">
        <v>66</v>
      </c>
      <c r="E169" s="39"/>
      <c r="F169" s="41">
        <f>F159/F164</f>
        <v>352.11267605633805</v>
      </c>
      <c r="G169" s="41">
        <f>G159/G164</f>
        <v>352.11267605633805</v>
      </c>
    </row>
    <row r="170" spans="1:7" s="31" customFormat="1" ht="25.5" customHeight="1">
      <c r="A170" s="76"/>
      <c r="B170" s="28" t="s">
        <v>168</v>
      </c>
      <c r="C170" s="75" t="s">
        <v>59</v>
      </c>
      <c r="D170" s="75" t="s">
        <v>66</v>
      </c>
      <c r="E170" s="39"/>
      <c r="F170" s="41">
        <f>F160/F165</f>
        <v>2777.777777777778</v>
      </c>
      <c r="G170" s="41">
        <v>2800</v>
      </c>
    </row>
    <row r="171" spans="1:7" s="31" customFormat="1" ht="26.25" customHeight="1">
      <c r="A171" s="76"/>
      <c r="B171" s="28" t="s">
        <v>169</v>
      </c>
      <c r="C171" s="75" t="s">
        <v>59</v>
      </c>
      <c r="D171" s="75" t="s">
        <v>66</v>
      </c>
      <c r="E171" s="39"/>
      <c r="F171" s="41">
        <f>F161/F166</f>
        <v>142.85714285714286</v>
      </c>
      <c r="G171" s="41">
        <f>G161/G166</f>
        <v>142.85714285714286</v>
      </c>
    </row>
    <row r="172" spans="1:7" s="31" customFormat="1" ht="16.5" customHeight="1">
      <c r="A172" s="76">
        <v>20</v>
      </c>
      <c r="B172" s="30" t="s">
        <v>26</v>
      </c>
      <c r="C172" s="76"/>
      <c r="D172" s="76"/>
      <c r="E172" s="62"/>
      <c r="F172" s="63"/>
      <c r="G172" s="63"/>
    </row>
    <row r="173" spans="1:7" s="31" customFormat="1" ht="59.25" customHeight="1">
      <c r="A173" s="76"/>
      <c r="B173" s="28" t="s">
        <v>170</v>
      </c>
      <c r="C173" s="75" t="s">
        <v>60</v>
      </c>
      <c r="D173" s="75" t="s">
        <v>66</v>
      </c>
      <c r="E173" s="39"/>
      <c r="F173" s="41">
        <v>100</v>
      </c>
      <c r="G173" s="41">
        <v>100</v>
      </c>
    </row>
    <row r="174" spans="1:7" s="31" customFormat="1" ht="16.5" customHeight="1">
      <c r="A174" s="76"/>
      <c r="B174" s="30" t="s">
        <v>202</v>
      </c>
      <c r="C174" s="75"/>
      <c r="D174" s="75"/>
      <c r="E174" s="39"/>
      <c r="F174" s="41"/>
      <c r="G174" s="41"/>
    </row>
    <row r="175" spans="1:7" s="31" customFormat="1" ht="41.25" customHeight="1">
      <c r="A175" s="76"/>
      <c r="B175" s="30" t="s">
        <v>149</v>
      </c>
      <c r="C175" s="75" t="s">
        <v>59</v>
      </c>
      <c r="D175" s="75" t="s">
        <v>57</v>
      </c>
      <c r="E175" s="37">
        <f>E176+E206+E216+E225+E234+E243</f>
        <v>380000</v>
      </c>
      <c r="F175" s="37"/>
      <c r="G175" s="37">
        <f>G176+G206+G216+G225+G234+G243</f>
        <v>380000</v>
      </c>
    </row>
    <row r="176" spans="1:7" s="31" customFormat="1" ht="67.5" customHeight="1">
      <c r="A176" s="76"/>
      <c r="B176" s="96" t="s">
        <v>209</v>
      </c>
      <c r="C176" s="75" t="s">
        <v>59</v>
      </c>
      <c r="D176" s="75" t="s">
        <v>57</v>
      </c>
      <c r="E176" s="92">
        <f>E178+E179+E180+E181+E182+E183+E184+E185</f>
        <v>250000</v>
      </c>
      <c r="F176" s="92"/>
      <c r="G176" s="92">
        <f>G178+G179+G180+G181+G182+G183+G184+G185</f>
        <v>250000</v>
      </c>
    </row>
    <row r="177" spans="1:7" s="31" customFormat="1" ht="16.5" customHeight="1">
      <c r="A177" s="76">
        <v>21</v>
      </c>
      <c r="B177" s="30" t="s">
        <v>84</v>
      </c>
      <c r="C177" s="76"/>
      <c r="D177" s="76"/>
      <c r="E177" s="62"/>
      <c r="F177" s="63"/>
      <c r="G177" s="63"/>
    </row>
    <row r="178" spans="1:7" s="31" customFormat="1" ht="46.5" customHeight="1">
      <c r="A178" s="76"/>
      <c r="B178" s="28" t="s">
        <v>210</v>
      </c>
      <c r="C178" s="75" t="s">
        <v>59</v>
      </c>
      <c r="D178" s="75" t="s">
        <v>129</v>
      </c>
      <c r="E178" s="41">
        <v>50000</v>
      </c>
      <c r="F178" s="41"/>
      <c r="G178" s="41">
        <f aca="true" t="shared" si="5" ref="G178:G183">E178</f>
        <v>50000</v>
      </c>
    </row>
    <row r="179" spans="1:7" s="31" customFormat="1" ht="39.75" customHeight="1">
      <c r="A179" s="95"/>
      <c r="B179" s="28" t="s">
        <v>240</v>
      </c>
      <c r="C179" s="94" t="s">
        <v>59</v>
      </c>
      <c r="D179" s="94" t="s">
        <v>129</v>
      </c>
      <c r="E179" s="41">
        <v>50000</v>
      </c>
      <c r="F179" s="41"/>
      <c r="G179" s="41">
        <f t="shared" si="5"/>
        <v>50000</v>
      </c>
    </row>
    <row r="180" spans="1:7" s="31" customFormat="1" ht="95.25" customHeight="1">
      <c r="A180" s="95"/>
      <c r="B180" s="28" t="s">
        <v>221</v>
      </c>
      <c r="C180" s="94" t="s">
        <v>59</v>
      </c>
      <c r="D180" s="94" t="s">
        <v>129</v>
      </c>
      <c r="E180" s="41">
        <v>50000</v>
      </c>
      <c r="F180" s="41"/>
      <c r="G180" s="41">
        <f t="shared" si="5"/>
        <v>50000</v>
      </c>
    </row>
    <row r="181" spans="1:7" s="31" customFormat="1" ht="69" customHeight="1">
      <c r="A181" s="95"/>
      <c r="B181" s="28" t="s">
        <v>211</v>
      </c>
      <c r="C181" s="94" t="s">
        <v>59</v>
      </c>
      <c r="D181" s="94" t="s">
        <v>129</v>
      </c>
      <c r="E181" s="41">
        <v>34800</v>
      </c>
      <c r="F181" s="41"/>
      <c r="G181" s="41">
        <f t="shared" si="5"/>
        <v>34800</v>
      </c>
    </row>
    <row r="182" spans="1:7" s="31" customFormat="1" ht="43.5" customHeight="1">
      <c r="A182" s="95"/>
      <c r="B182" s="28" t="s">
        <v>225</v>
      </c>
      <c r="C182" s="94" t="s">
        <v>165</v>
      </c>
      <c r="D182" s="94" t="s">
        <v>129</v>
      </c>
      <c r="E182" s="41">
        <v>15200</v>
      </c>
      <c r="F182" s="41"/>
      <c r="G182" s="41">
        <f t="shared" si="5"/>
        <v>15200</v>
      </c>
    </row>
    <row r="183" spans="1:7" s="31" customFormat="1" ht="85.5" customHeight="1">
      <c r="A183" s="95"/>
      <c r="B183" s="28" t="s">
        <v>226</v>
      </c>
      <c r="C183" s="94" t="s">
        <v>59</v>
      </c>
      <c r="D183" s="94" t="s">
        <v>129</v>
      </c>
      <c r="E183" s="41">
        <v>24600</v>
      </c>
      <c r="F183" s="41"/>
      <c r="G183" s="41">
        <f t="shared" si="5"/>
        <v>24600</v>
      </c>
    </row>
    <row r="184" spans="1:7" s="31" customFormat="1" ht="32.25" customHeight="1">
      <c r="A184" s="95"/>
      <c r="B184" s="28" t="s">
        <v>212</v>
      </c>
      <c r="C184" s="94" t="s">
        <v>59</v>
      </c>
      <c r="D184" s="94" t="s">
        <v>129</v>
      </c>
      <c r="E184" s="41">
        <v>9000</v>
      </c>
      <c r="F184" s="41"/>
      <c r="G184" s="41">
        <v>9000</v>
      </c>
    </row>
    <row r="185" spans="1:7" s="31" customFormat="1" ht="47.25" customHeight="1">
      <c r="A185" s="95"/>
      <c r="B185" s="28" t="s">
        <v>227</v>
      </c>
      <c r="C185" s="94" t="s">
        <v>59</v>
      </c>
      <c r="D185" s="94" t="s">
        <v>129</v>
      </c>
      <c r="E185" s="41">
        <v>16400</v>
      </c>
      <c r="F185" s="41"/>
      <c r="G185" s="41">
        <f>E185</f>
        <v>16400</v>
      </c>
    </row>
    <row r="186" spans="1:7" s="31" customFormat="1" ht="16.5" customHeight="1">
      <c r="A186" s="76">
        <v>22</v>
      </c>
      <c r="B186" s="30" t="s">
        <v>24</v>
      </c>
      <c r="C186" s="76"/>
      <c r="D186" s="76"/>
      <c r="E186" s="63"/>
      <c r="F186" s="63"/>
      <c r="G186" s="63"/>
    </row>
    <row r="187" spans="1:7" ht="16.5" customHeight="1">
      <c r="A187" s="94"/>
      <c r="B187" s="28" t="s">
        <v>213</v>
      </c>
      <c r="C187" s="94" t="s">
        <v>165</v>
      </c>
      <c r="D187" s="94" t="s">
        <v>159</v>
      </c>
      <c r="E187" s="32">
        <v>90.9</v>
      </c>
      <c r="F187" s="41"/>
      <c r="G187" s="32">
        <f>E187</f>
        <v>90.9</v>
      </c>
    </row>
    <row r="188" spans="1:7" ht="26.25" customHeight="1">
      <c r="A188" s="94"/>
      <c r="B188" s="28" t="s">
        <v>214</v>
      </c>
      <c r="C188" s="94" t="s">
        <v>128</v>
      </c>
      <c r="D188" s="94" t="s">
        <v>215</v>
      </c>
      <c r="E188" s="32">
        <v>192.3</v>
      </c>
      <c r="F188" s="41"/>
      <c r="G188" s="32">
        <v>192.3</v>
      </c>
    </row>
    <row r="189" spans="1:7" s="31" customFormat="1" ht="66" customHeight="1">
      <c r="A189" s="76"/>
      <c r="B189" s="28" t="s">
        <v>228</v>
      </c>
      <c r="C189" s="75" t="s">
        <v>220</v>
      </c>
      <c r="D189" s="75" t="s">
        <v>159</v>
      </c>
      <c r="E189" s="41">
        <v>258</v>
      </c>
      <c r="F189" s="41"/>
      <c r="G189" s="41">
        <v>258</v>
      </c>
    </row>
    <row r="190" spans="1:7" s="31" customFormat="1" ht="56.25" customHeight="1">
      <c r="A190" s="95"/>
      <c r="B190" s="28" t="s">
        <v>229</v>
      </c>
      <c r="C190" s="94" t="s">
        <v>128</v>
      </c>
      <c r="D190" s="94" t="s">
        <v>159</v>
      </c>
      <c r="E190" s="41">
        <v>60</v>
      </c>
      <c r="F190" s="41"/>
      <c r="G190" s="41">
        <v>60</v>
      </c>
    </row>
    <row r="191" spans="1:7" s="31" customFormat="1" ht="26.25" customHeight="1">
      <c r="A191" s="95"/>
      <c r="B191" s="28" t="s">
        <v>157</v>
      </c>
      <c r="C191" s="94" t="s">
        <v>165</v>
      </c>
      <c r="D191" s="94" t="s">
        <v>159</v>
      </c>
      <c r="E191" s="99">
        <v>0.92</v>
      </c>
      <c r="F191" s="41"/>
      <c r="G191" s="99">
        <f>E191</f>
        <v>0.92</v>
      </c>
    </row>
    <row r="192" spans="1:7" s="31" customFormat="1" ht="68.25" customHeight="1">
      <c r="A192" s="95"/>
      <c r="B192" s="28" t="s">
        <v>242</v>
      </c>
      <c r="C192" s="94" t="s">
        <v>128</v>
      </c>
      <c r="D192" s="94" t="s">
        <v>215</v>
      </c>
      <c r="E192" s="41">
        <v>31</v>
      </c>
      <c r="F192" s="41"/>
      <c r="G192" s="41">
        <v>31</v>
      </c>
    </row>
    <row r="193" spans="1:7" s="31" customFormat="1" ht="21.75" customHeight="1">
      <c r="A193" s="95"/>
      <c r="B193" s="28" t="s">
        <v>163</v>
      </c>
      <c r="C193" s="94" t="s">
        <v>165</v>
      </c>
      <c r="D193" s="94" t="s">
        <v>159</v>
      </c>
      <c r="E193" s="41">
        <v>3</v>
      </c>
      <c r="F193" s="41"/>
      <c r="G193" s="41">
        <v>3</v>
      </c>
    </row>
    <row r="194" spans="1:7" s="31" customFormat="1" ht="33.75" customHeight="1">
      <c r="A194" s="95"/>
      <c r="B194" s="28" t="s">
        <v>216</v>
      </c>
      <c r="C194" s="94" t="s">
        <v>217</v>
      </c>
      <c r="D194" s="94" t="s">
        <v>159</v>
      </c>
      <c r="E194" s="39">
        <v>68.7</v>
      </c>
      <c r="F194" s="41"/>
      <c r="G194" s="39">
        <f>E194</f>
        <v>68.7</v>
      </c>
    </row>
    <row r="195" spans="1:7" s="31" customFormat="1" ht="16.5" customHeight="1">
      <c r="A195" s="95">
        <v>23</v>
      </c>
      <c r="B195" s="30" t="s">
        <v>25</v>
      </c>
      <c r="C195" s="76"/>
      <c r="D195" s="76"/>
      <c r="E195" s="63"/>
      <c r="F195" s="63"/>
      <c r="G195" s="63"/>
    </row>
    <row r="196" spans="1:7" s="31" customFormat="1" ht="29.25" customHeight="1">
      <c r="A196" s="76"/>
      <c r="B196" s="28" t="s">
        <v>218</v>
      </c>
      <c r="C196" s="75" t="s">
        <v>59</v>
      </c>
      <c r="D196" s="75" t="s">
        <v>66</v>
      </c>
      <c r="E196" s="41">
        <f aca="true" t="shared" si="6" ref="E196:E203">E178/E187</f>
        <v>550.05500550055</v>
      </c>
      <c r="F196" s="41"/>
      <c r="G196" s="41">
        <f aca="true" t="shared" si="7" ref="G196:G203">G178/G187</f>
        <v>550.05500550055</v>
      </c>
    </row>
    <row r="197" spans="1:7" s="31" customFormat="1" ht="30.75" customHeight="1">
      <c r="A197" s="95"/>
      <c r="B197" s="28" t="s">
        <v>219</v>
      </c>
      <c r="C197" s="94" t="s">
        <v>59</v>
      </c>
      <c r="D197" s="94" t="s">
        <v>66</v>
      </c>
      <c r="E197" s="41">
        <f t="shared" si="6"/>
        <v>260.01040041601664</v>
      </c>
      <c r="F197" s="41"/>
      <c r="G197" s="41">
        <f t="shared" si="7"/>
        <v>260.01040041601664</v>
      </c>
    </row>
    <row r="198" spans="1:7" s="31" customFormat="1" ht="80.25" customHeight="1">
      <c r="A198" s="95"/>
      <c r="B198" s="28" t="s">
        <v>222</v>
      </c>
      <c r="C198" s="94" t="s">
        <v>59</v>
      </c>
      <c r="D198" s="94" t="s">
        <v>66</v>
      </c>
      <c r="E198" s="41">
        <f t="shared" si="6"/>
        <v>193.7984496124031</v>
      </c>
      <c r="F198" s="41"/>
      <c r="G198" s="41">
        <f t="shared" si="7"/>
        <v>193.7984496124031</v>
      </c>
    </row>
    <row r="199" spans="1:7" s="31" customFormat="1" ht="57" customHeight="1">
      <c r="A199" s="95"/>
      <c r="B199" s="28" t="s">
        <v>230</v>
      </c>
      <c r="C199" s="94" t="s">
        <v>59</v>
      </c>
      <c r="D199" s="94" t="s">
        <v>66</v>
      </c>
      <c r="E199" s="41">
        <f t="shared" si="6"/>
        <v>580</v>
      </c>
      <c r="F199" s="41"/>
      <c r="G199" s="41">
        <f t="shared" si="7"/>
        <v>580</v>
      </c>
    </row>
    <row r="200" spans="1:7" s="31" customFormat="1" ht="36" customHeight="1">
      <c r="A200" s="95"/>
      <c r="B200" s="28" t="s">
        <v>224</v>
      </c>
      <c r="C200" s="94" t="s">
        <v>59</v>
      </c>
      <c r="D200" s="94" t="s">
        <v>66</v>
      </c>
      <c r="E200" s="41">
        <f t="shared" si="6"/>
        <v>16521.73913043478</v>
      </c>
      <c r="F200" s="41"/>
      <c r="G200" s="41">
        <f t="shared" si="7"/>
        <v>16521.73913043478</v>
      </c>
    </row>
    <row r="201" spans="1:7" s="31" customFormat="1" ht="67.5" customHeight="1">
      <c r="A201" s="95"/>
      <c r="B201" s="28" t="s">
        <v>241</v>
      </c>
      <c r="C201" s="94" t="s">
        <v>59</v>
      </c>
      <c r="D201" s="94" t="s">
        <v>66</v>
      </c>
      <c r="E201" s="41">
        <f t="shared" si="6"/>
        <v>793.5483870967741</v>
      </c>
      <c r="F201" s="41"/>
      <c r="G201" s="41">
        <f t="shared" si="7"/>
        <v>793.5483870967741</v>
      </c>
    </row>
    <row r="202" spans="1:7" s="31" customFormat="1" ht="28.5" customHeight="1">
      <c r="A202" s="95"/>
      <c r="B202" s="28" t="s">
        <v>168</v>
      </c>
      <c r="C202" s="94" t="s">
        <v>59</v>
      </c>
      <c r="D202" s="94" t="s">
        <v>66</v>
      </c>
      <c r="E202" s="41">
        <f t="shared" si="6"/>
        <v>3000</v>
      </c>
      <c r="F202" s="41"/>
      <c r="G202" s="41">
        <f t="shared" si="7"/>
        <v>3000</v>
      </c>
    </row>
    <row r="203" spans="1:7" s="31" customFormat="1" ht="30.75" customHeight="1">
      <c r="A203" s="95"/>
      <c r="B203" s="28" t="s">
        <v>223</v>
      </c>
      <c r="C203" s="94" t="s">
        <v>59</v>
      </c>
      <c r="D203" s="94" t="s">
        <v>66</v>
      </c>
      <c r="E203" s="41">
        <f t="shared" si="6"/>
        <v>238.71906841339154</v>
      </c>
      <c r="F203" s="41"/>
      <c r="G203" s="41">
        <f t="shared" si="7"/>
        <v>238.71906841339154</v>
      </c>
    </row>
    <row r="204" spans="1:7" s="31" customFormat="1" ht="16.5" customHeight="1">
      <c r="A204" s="76">
        <v>24</v>
      </c>
      <c r="B204" s="30" t="s">
        <v>26</v>
      </c>
      <c r="C204" s="76"/>
      <c r="D204" s="76"/>
      <c r="E204" s="63"/>
      <c r="F204" s="63"/>
      <c r="G204" s="63"/>
    </row>
    <row r="205" spans="1:7" s="31" customFormat="1" ht="52.5" customHeight="1">
      <c r="A205" s="76"/>
      <c r="B205" s="28" t="s">
        <v>170</v>
      </c>
      <c r="C205" s="75" t="s">
        <v>60</v>
      </c>
      <c r="D205" s="75" t="s">
        <v>66</v>
      </c>
      <c r="E205" s="39">
        <v>100</v>
      </c>
      <c r="F205" s="41"/>
      <c r="G205" s="39">
        <v>100</v>
      </c>
    </row>
    <row r="206" spans="1:7" s="31" customFormat="1" ht="54" customHeight="1">
      <c r="A206" s="76"/>
      <c r="B206" s="77" t="s">
        <v>238</v>
      </c>
      <c r="C206" s="75" t="s">
        <v>56</v>
      </c>
      <c r="D206" s="75"/>
      <c r="E206" s="92">
        <v>50000</v>
      </c>
      <c r="F206" s="92"/>
      <c r="G206" s="92">
        <f>E206</f>
        <v>50000</v>
      </c>
    </row>
    <row r="207" spans="1:7" s="84" customFormat="1" ht="16.5" customHeight="1">
      <c r="A207" s="76">
        <v>25</v>
      </c>
      <c r="B207" s="30" t="s">
        <v>84</v>
      </c>
      <c r="C207" s="75"/>
      <c r="D207" s="75"/>
      <c r="E207" s="41"/>
      <c r="F207" s="41"/>
      <c r="G207" s="41"/>
    </row>
    <row r="208" spans="1:7" s="89" customFormat="1" ht="83.25" customHeight="1">
      <c r="A208" s="86"/>
      <c r="B208" s="87" t="s">
        <v>232</v>
      </c>
      <c r="C208" s="85" t="s">
        <v>59</v>
      </c>
      <c r="D208" s="85" t="s">
        <v>231</v>
      </c>
      <c r="E208" s="88">
        <v>50000</v>
      </c>
      <c r="F208" s="88"/>
      <c r="G208" s="88">
        <f>E208</f>
        <v>50000</v>
      </c>
    </row>
    <row r="209" spans="1:7" s="84" customFormat="1" ht="16.5" customHeight="1">
      <c r="A209" s="76">
        <v>26</v>
      </c>
      <c r="B209" s="30" t="s">
        <v>24</v>
      </c>
      <c r="C209" s="75"/>
      <c r="D209" s="75"/>
      <c r="E209" s="41"/>
      <c r="F209" s="41"/>
      <c r="G209" s="41"/>
    </row>
    <row r="210" spans="1:7" s="31" customFormat="1" ht="39.75" customHeight="1">
      <c r="A210" s="76"/>
      <c r="B210" s="28" t="s">
        <v>233</v>
      </c>
      <c r="C210" s="75" t="s">
        <v>161</v>
      </c>
      <c r="D210" s="75" t="s">
        <v>178</v>
      </c>
      <c r="E210" s="41">
        <v>246</v>
      </c>
      <c r="F210" s="41"/>
      <c r="G210" s="41">
        <v>246</v>
      </c>
    </row>
    <row r="211" spans="1:7" s="31" customFormat="1" ht="46.5" customHeight="1">
      <c r="A211" s="98"/>
      <c r="B211" s="28" t="s">
        <v>234</v>
      </c>
      <c r="C211" s="97" t="s">
        <v>217</v>
      </c>
      <c r="D211" s="97" t="s">
        <v>235</v>
      </c>
      <c r="E211" s="41">
        <v>834</v>
      </c>
      <c r="F211" s="41"/>
      <c r="G211" s="41">
        <v>834</v>
      </c>
    </row>
    <row r="212" spans="1:7" s="84" customFormat="1" ht="16.5" customHeight="1">
      <c r="A212" s="76">
        <v>27</v>
      </c>
      <c r="B212" s="30" t="s">
        <v>25</v>
      </c>
      <c r="C212" s="75"/>
      <c r="D212" s="75"/>
      <c r="E212" s="41"/>
      <c r="F212" s="41"/>
      <c r="G212" s="41"/>
    </row>
    <row r="213" spans="1:7" s="31" customFormat="1" ht="33" customHeight="1">
      <c r="A213" s="76"/>
      <c r="B213" s="28" t="s">
        <v>236</v>
      </c>
      <c r="C213" s="75" t="s">
        <v>59</v>
      </c>
      <c r="D213" s="75" t="s">
        <v>66</v>
      </c>
      <c r="E213" s="41">
        <f>E208/E210</f>
        <v>203.2520325203252</v>
      </c>
      <c r="F213" s="41"/>
      <c r="G213" s="41">
        <f>G208/G210</f>
        <v>203.2520325203252</v>
      </c>
    </row>
    <row r="214" spans="1:7" s="84" customFormat="1" ht="16.5" customHeight="1">
      <c r="A214" s="76">
        <v>28</v>
      </c>
      <c r="B214" s="30" t="s">
        <v>26</v>
      </c>
      <c r="C214" s="75"/>
      <c r="D214" s="75"/>
      <c r="E214" s="41"/>
      <c r="F214" s="41"/>
      <c r="G214" s="41"/>
    </row>
    <row r="215" spans="1:7" s="31" customFormat="1" ht="79.5" customHeight="1">
      <c r="A215" s="76"/>
      <c r="B215" s="28" t="s">
        <v>237</v>
      </c>
      <c r="C215" s="75" t="s">
        <v>60</v>
      </c>
      <c r="D215" s="75" t="s">
        <v>66</v>
      </c>
      <c r="E215" s="39">
        <v>100</v>
      </c>
      <c r="F215" s="41"/>
      <c r="G215" s="39">
        <v>100</v>
      </c>
    </row>
    <row r="216" spans="1:7" s="31" customFormat="1" ht="56.25" customHeight="1">
      <c r="A216" s="76"/>
      <c r="B216" s="77" t="s">
        <v>198</v>
      </c>
      <c r="C216" s="75" t="s">
        <v>59</v>
      </c>
      <c r="D216" s="75"/>
      <c r="E216" s="92">
        <v>20000</v>
      </c>
      <c r="F216" s="92"/>
      <c r="G216" s="92">
        <v>20000</v>
      </c>
    </row>
    <row r="217" spans="1:7" s="31" customFormat="1" ht="16.5" customHeight="1">
      <c r="A217" s="76">
        <v>29</v>
      </c>
      <c r="B217" s="30" t="s">
        <v>84</v>
      </c>
      <c r="C217" s="75"/>
      <c r="D217" s="75"/>
      <c r="E217" s="39"/>
      <c r="F217" s="41"/>
      <c r="G217" s="39"/>
    </row>
    <row r="218" spans="1:7" s="89" customFormat="1" ht="54.75" customHeight="1">
      <c r="A218" s="86"/>
      <c r="B218" s="87" t="s">
        <v>175</v>
      </c>
      <c r="C218" s="85" t="s">
        <v>59</v>
      </c>
      <c r="D218" s="85" t="s">
        <v>155</v>
      </c>
      <c r="E218" s="88">
        <v>20000</v>
      </c>
      <c r="F218" s="88"/>
      <c r="G218" s="88">
        <v>20000</v>
      </c>
    </row>
    <row r="219" spans="1:7" s="31" customFormat="1" ht="16.5" customHeight="1">
      <c r="A219" s="76">
        <v>30</v>
      </c>
      <c r="B219" s="30" t="s">
        <v>24</v>
      </c>
      <c r="C219" s="75"/>
      <c r="D219" s="75"/>
      <c r="E219" s="39"/>
      <c r="F219" s="41"/>
      <c r="G219" s="39"/>
    </row>
    <row r="220" spans="1:11" s="31" customFormat="1" ht="54" customHeight="1">
      <c r="A220" s="76"/>
      <c r="B220" s="28" t="s">
        <v>182</v>
      </c>
      <c r="C220" s="75" t="s">
        <v>58</v>
      </c>
      <c r="D220" s="75" t="s">
        <v>159</v>
      </c>
      <c r="E220" s="41">
        <v>100</v>
      </c>
      <c r="F220" s="41"/>
      <c r="G220" s="41">
        <v>100</v>
      </c>
      <c r="K220" s="89"/>
    </row>
    <row r="221" spans="1:7" s="31" customFormat="1" ht="16.5" customHeight="1">
      <c r="A221" s="76">
        <v>31</v>
      </c>
      <c r="B221" s="30" t="s">
        <v>25</v>
      </c>
      <c r="C221" s="75"/>
      <c r="D221" s="75"/>
      <c r="E221" s="39"/>
      <c r="F221" s="41"/>
      <c r="G221" s="39"/>
    </row>
    <row r="222" spans="1:7" s="31" customFormat="1" ht="42" customHeight="1">
      <c r="A222" s="76"/>
      <c r="B222" s="28" t="s">
        <v>188</v>
      </c>
      <c r="C222" s="75" t="s">
        <v>59</v>
      </c>
      <c r="D222" s="75" t="s">
        <v>66</v>
      </c>
      <c r="E222" s="41">
        <f>E218/E220</f>
        <v>200</v>
      </c>
      <c r="F222" s="41"/>
      <c r="G222" s="41">
        <f>G218/G220</f>
        <v>200</v>
      </c>
    </row>
    <row r="223" spans="1:7" s="31" customFormat="1" ht="16.5" customHeight="1">
      <c r="A223" s="76">
        <v>32</v>
      </c>
      <c r="B223" s="30" t="s">
        <v>26</v>
      </c>
      <c r="C223" s="75"/>
      <c r="D223" s="75"/>
      <c r="E223" s="39"/>
      <c r="F223" s="41"/>
      <c r="G223" s="39"/>
    </row>
    <row r="224" spans="1:7" s="31" customFormat="1" ht="42.75" customHeight="1">
      <c r="A224" s="76"/>
      <c r="B224" s="28" t="s">
        <v>203</v>
      </c>
      <c r="C224" s="75" t="s">
        <v>60</v>
      </c>
      <c r="D224" s="75" t="s">
        <v>66</v>
      </c>
      <c r="E224" s="39">
        <v>100</v>
      </c>
      <c r="F224" s="41"/>
      <c r="G224" s="39">
        <v>100</v>
      </c>
    </row>
    <row r="225" spans="1:7" s="31" customFormat="1" ht="55.5" customHeight="1">
      <c r="A225" s="76"/>
      <c r="B225" s="77" t="s">
        <v>199</v>
      </c>
      <c r="C225" s="75" t="s">
        <v>59</v>
      </c>
      <c r="D225" s="75"/>
      <c r="E225" s="92">
        <v>20000</v>
      </c>
      <c r="F225" s="92"/>
      <c r="G225" s="92">
        <v>20000</v>
      </c>
    </row>
    <row r="226" spans="1:7" s="31" customFormat="1" ht="16.5" customHeight="1">
      <c r="A226" s="76">
        <v>33</v>
      </c>
      <c r="B226" s="30" t="s">
        <v>84</v>
      </c>
      <c r="C226" s="76"/>
      <c r="D226" s="76"/>
      <c r="E226" s="62"/>
      <c r="F226" s="63"/>
      <c r="G226" s="62"/>
    </row>
    <row r="227" spans="1:7" s="89" customFormat="1" ht="50.25" customHeight="1">
      <c r="A227" s="86"/>
      <c r="B227" s="87" t="s">
        <v>173</v>
      </c>
      <c r="C227" s="85" t="s">
        <v>59</v>
      </c>
      <c r="D227" s="85" t="s">
        <v>155</v>
      </c>
      <c r="E227" s="88">
        <v>20000</v>
      </c>
      <c r="F227" s="88"/>
      <c r="G227" s="88">
        <v>20000</v>
      </c>
    </row>
    <row r="228" spans="1:7" s="31" customFormat="1" ht="16.5" customHeight="1">
      <c r="A228" s="76">
        <v>34</v>
      </c>
      <c r="B228" s="30" t="s">
        <v>24</v>
      </c>
      <c r="C228" s="76"/>
      <c r="D228" s="76"/>
      <c r="E228" s="62"/>
      <c r="F228" s="63"/>
      <c r="G228" s="62"/>
    </row>
    <row r="229" spans="1:7" s="31" customFormat="1" ht="57.75" customHeight="1">
      <c r="A229" s="76"/>
      <c r="B229" s="28" t="s">
        <v>183</v>
      </c>
      <c r="C229" s="75" t="s">
        <v>180</v>
      </c>
      <c r="D229" s="75" t="s">
        <v>159</v>
      </c>
      <c r="E229" s="41">
        <v>160</v>
      </c>
      <c r="F229" s="41"/>
      <c r="G229" s="41">
        <v>160</v>
      </c>
    </row>
    <row r="230" spans="1:7" s="31" customFormat="1" ht="16.5" customHeight="1">
      <c r="A230" s="76">
        <v>35</v>
      </c>
      <c r="B230" s="30" t="s">
        <v>25</v>
      </c>
      <c r="C230" s="76"/>
      <c r="D230" s="76"/>
      <c r="E230" s="62"/>
      <c r="F230" s="63"/>
      <c r="G230" s="62"/>
    </row>
    <row r="231" spans="1:7" s="31" customFormat="1" ht="54" customHeight="1">
      <c r="A231" s="76"/>
      <c r="B231" s="28" t="s">
        <v>189</v>
      </c>
      <c r="C231" s="75" t="s">
        <v>59</v>
      </c>
      <c r="D231" s="75" t="s">
        <v>66</v>
      </c>
      <c r="E231" s="41">
        <f>E227/E229</f>
        <v>125</v>
      </c>
      <c r="F231" s="41"/>
      <c r="G231" s="41">
        <f>G227/G229</f>
        <v>125</v>
      </c>
    </row>
    <row r="232" spans="1:7" s="31" customFormat="1" ht="16.5" customHeight="1">
      <c r="A232" s="76">
        <v>36</v>
      </c>
      <c r="B232" s="30" t="s">
        <v>26</v>
      </c>
      <c r="C232" s="76"/>
      <c r="D232" s="76"/>
      <c r="E232" s="62"/>
      <c r="F232" s="63"/>
      <c r="G232" s="62"/>
    </row>
    <row r="233" spans="1:7" s="31" customFormat="1" ht="57" customHeight="1">
      <c r="A233" s="76"/>
      <c r="B233" s="28" t="s">
        <v>204</v>
      </c>
      <c r="C233" s="75" t="s">
        <v>60</v>
      </c>
      <c r="D233" s="75" t="s">
        <v>66</v>
      </c>
      <c r="E233" s="39">
        <v>100</v>
      </c>
      <c r="F233" s="41"/>
      <c r="G233" s="39">
        <v>100</v>
      </c>
    </row>
    <row r="234" spans="1:7" s="31" customFormat="1" ht="45" customHeight="1">
      <c r="A234" s="76"/>
      <c r="B234" s="77" t="s">
        <v>200</v>
      </c>
      <c r="C234" s="75" t="s">
        <v>59</v>
      </c>
      <c r="D234" s="75"/>
      <c r="E234" s="92">
        <v>30000</v>
      </c>
      <c r="F234" s="92"/>
      <c r="G234" s="92">
        <v>30000</v>
      </c>
    </row>
    <row r="235" spans="1:7" s="31" customFormat="1" ht="16.5" customHeight="1">
      <c r="A235" s="76">
        <v>37</v>
      </c>
      <c r="B235" s="30" t="s">
        <v>84</v>
      </c>
      <c r="C235" s="76"/>
      <c r="D235" s="76"/>
      <c r="E235" s="62"/>
      <c r="F235" s="63"/>
      <c r="G235" s="62"/>
    </row>
    <row r="236" spans="1:7" s="31" customFormat="1" ht="46.5" customHeight="1">
      <c r="A236" s="76"/>
      <c r="B236" s="28" t="s">
        <v>174</v>
      </c>
      <c r="C236" s="75" t="s">
        <v>59</v>
      </c>
      <c r="D236" s="75" t="s">
        <v>155</v>
      </c>
      <c r="E236" s="41">
        <v>30000</v>
      </c>
      <c r="F236" s="41"/>
      <c r="G236" s="41">
        <v>30000</v>
      </c>
    </row>
    <row r="237" spans="1:7" s="31" customFormat="1" ht="16.5" customHeight="1">
      <c r="A237" s="76">
        <v>38</v>
      </c>
      <c r="B237" s="30" t="s">
        <v>24</v>
      </c>
      <c r="C237" s="76"/>
      <c r="D237" s="76"/>
      <c r="E237" s="62"/>
      <c r="F237" s="63"/>
      <c r="G237" s="62"/>
    </row>
    <row r="238" spans="1:7" s="31" customFormat="1" ht="46.5" customHeight="1">
      <c r="A238" s="76"/>
      <c r="B238" s="28" t="s">
        <v>184</v>
      </c>
      <c r="C238" s="75" t="s">
        <v>180</v>
      </c>
      <c r="D238" s="75" t="s">
        <v>181</v>
      </c>
      <c r="E238" s="41">
        <v>125</v>
      </c>
      <c r="F238" s="41"/>
      <c r="G238" s="41">
        <v>125</v>
      </c>
    </row>
    <row r="239" spans="1:7" s="31" customFormat="1" ht="16.5" customHeight="1">
      <c r="A239" s="76">
        <v>39</v>
      </c>
      <c r="B239" s="30" t="s">
        <v>25</v>
      </c>
      <c r="C239" s="76"/>
      <c r="D239" s="76"/>
      <c r="E239" s="62"/>
      <c r="F239" s="63"/>
      <c r="G239" s="62"/>
    </row>
    <row r="240" spans="1:7" s="31" customFormat="1" ht="54.75" customHeight="1">
      <c r="A240" s="76"/>
      <c r="B240" s="28" t="s">
        <v>190</v>
      </c>
      <c r="C240" s="75" t="s">
        <v>59</v>
      </c>
      <c r="D240" s="75" t="s">
        <v>66</v>
      </c>
      <c r="E240" s="41">
        <f>E236/E238</f>
        <v>240</v>
      </c>
      <c r="F240" s="41"/>
      <c r="G240" s="41">
        <f>G236/G238</f>
        <v>240</v>
      </c>
    </row>
    <row r="241" spans="1:7" s="31" customFormat="1" ht="16.5" customHeight="1">
      <c r="A241" s="76">
        <v>40</v>
      </c>
      <c r="B241" s="90" t="s">
        <v>26</v>
      </c>
      <c r="C241" s="76"/>
      <c r="D241" s="76"/>
      <c r="E241" s="62"/>
      <c r="F241" s="63"/>
      <c r="G241" s="62"/>
    </row>
    <row r="242" spans="1:7" s="31" customFormat="1" ht="47.25" customHeight="1">
      <c r="A242" s="76"/>
      <c r="B242" s="28" t="s">
        <v>195</v>
      </c>
      <c r="C242" s="75" t="s">
        <v>60</v>
      </c>
      <c r="D242" s="75" t="s">
        <v>66</v>
      </c>
      <c r="E242" s="39">
        <v>100</v>
      </c>
      <c r="F242" s="41"/>
      <c r="G242" s="39">
        <v>100</v>
      </c>
    </row>
    <row r="243" spans="1:7" s="31" customFormat="1" ht="48.75" customHeight="1">
      <c r="A243" s="76"/>
      <c r="B243" s="77" t="s">
        <v>201</v>
      </c>
      <c r="C243" s="75" t="s">
        <v>59</v>
      </c>
      <c r="D243" s="75"/>
      <c r="E243" s="92">
        <v>10000</v>
      </c>
      <c r="F243" s="92"/>
      <c r="G243" s="92">
        <v>10000</v>
      </c>
    </row>
    <row r="244" spans="1:7" s="31" customFormat="1" ht="16.5" customHeight="1">
      <c r="A244" s="76">
        <v>41</v>
      </c>
      <c r="B244" s="30" t="s">
        <v>84</v>
      </c>
      <c r="C244" s="76"/>
      <c r="D244" s="76"/>
      <c r="E244" s="62"/>
      <c r="F244" s="63"/>
      <c r="G244" s="62"/>
    </row>
    <row r="245" spans="1:7" s="31" customFormat="1" ht="54.75" customHeight="1">
      <c r="A245" s="76"/>
      <c r="B245" s="28" t="s">
        <v>176</v>
      </c>
      <c r="C245" s="75" t="s">
        <v>59</v>
      </c>
      <c r="D245" s="75" t="s">
        <v>155</v>
      </c>
      <c r="E245" s="41">
        <v>10000</v>
      </c>
      <c r="F245" s="41"/>
      <c r="G245" s="41">
        <v>10000</v>
      </c>
    </row>
    <row r="246" spans="1:7" s="31" customFormat="1" ht="16.5" customHeight="1">
      <c r="A246" s="76">
        <v>42</v>
      </c>
      <c r="B246" s="30" t="s">
        <v>24</v>
      </c>
      <c r="C246" s="76"/>
      <c r="D246" s="76"/>
      <c r="E246" s="62"/>
      <c r="F246" s="63"/>
      <c r="G246" s="62"/>
    </row>
    <row r="247" spans="1:7" s="31" customFormat="1" ht="40.5" customHeight="1">
      <c r="A247" s="76"/>
      <c r="B247" s="28" t="s">
        <v>185</v>
      </c>
      <c r="C247" s="75" t="s">
        <v>161</v>
      </c>
      <c r="D247" s="75" t="s">
        <v>159</v>
      </c>
      <c r="E247" s="41">
        <v>100</v>
      </c>
      <c r="F247" s="41"/>
      <c r="G247" s="41">
        <v>100</v>
      </c>
    </row>
    <row r="248" spans="1:7" s="31" customFormat="1" ht="16.5" customHeight="1">
      <c r="A248" s="76">
        <v>43</v>
      </c>
      <c r="B248" s="30" t="s">
        <v>25</v>
      </c>
      <c r="C248" s="76"/>
      <c r="D248" s="76"/>
      <c r="E248" s="62"/>
      <c r="F248" s="63"/>
      <c r="G248" s="62"/>
    </row>
    <row r="249" spans="1:7" s="31" customFormat="1" ht="40.5" customHeight="1">
      <c r="A249" s="76"/>
      <c r="B249" s="28" t="s">
        <v>191</v>
      </c>
      <c r="C249" s="75" t="s">
        <v>59</v>
      </c>
      <c r="D249" s="75" t="s">
        <v>66</v>
      </c>
      <c r="E249" s="41">
        <f>E245/E247</f>
        <v>100</v>
      </c>
      <c r="F249" s="41"/>
      <c r="G249" s="41">
        <f>G245/G247</f>
        <v>100</v>
      </c>
    </row>
    <row r="250" spans="1:7" s="31" customFormat="1" ht="16.5" customHeight="1">
      <c r="A250" s="76">
        <v>44</v>
      </c>
      <c r="B250" s="30" t="s">
        <v>26</v>
      </c>
      <c r="C250" s="76"/>
      <c r="D250" s="76"/>
      <c r="E250" s="62"/>
      <c r="F250" s="63"/>
      <c r="G250" s="62"/>
    </row>
    <row r="251" spans="1:7" s="31" customFormat="1" ht="47.25" customHeight="1">
      <c r="A251" s="76"/>
      <c r="B251" s="28" t="s">
        <v>195</v>
      </c>
      <c r="C251" s="75" t="s">
        <v>60</v>
      </c>
      <c r="D251" s="75" t="s">
        <v>66</v>
      </c>
      <c r="E251" s="39">
        <v>100</v>
      </c>
      <c r="F251" s="41"/>
      <c r="G251" s="39">
        <v>100</v>
      </c>
    </row>
    <row r="252" spans="1:7" s="82" customFormat="1" ht="57" customHeight="1" hidden="1">
      <c r="A252" s="78"/>
      <c r="B252" s="79" t="s">
        <v>171</v>
      </c>
      <c r="C252" s="80" t="s">
        <v>59</v>
      </c>
      <c r="D252" s="80" t="s">
        <v>172</v>
      </c>
      <c r="E252" s="81">
        <v>150000</v>
      </c>
      <c r="F252" s="81"/>
      <c r="G252" s="81">
        <f>E252</f>
        <v>150000</v>
      </c>
    </row>
    <row r="253" spans="1:7" s="82" customFormat="1" ht="54.75" customHeight="1" hidden="1">
      <c r="A253" s="78"/>
      <c r="B253" s="79" t="s">
        <v>175</v>
      </c>
      <c r="C253" s="80" t="s">
        <v>59</v>
      </c>
      <c r="D253" s="80" t="s">
        <v>155</v>
      </c>
      <c r="E253" s="81">
        <v>20000</v>
      </c>
      <c r="F253" s="81"/>
      <c r="G253" s="81">
        <v>20000</v>
      </c>
    </row>
    <row r="254" spans="1:7" s="82" customFormat="1" ht="50.25" customHeight="1" hidden="1">
      <c r="A254" s="78"/>
      <c r="B254" s="79" t="s">
        <v>173</v>
      </c>
      <c r="C254" s="80" t="s">
        <v>59</v>
      </c>
      <c r="D254" s="80" t="s">
        <v>155</v>
      </c>
      <c r="E254" s="81">
        <v>20000</v>
      </c>
      <c r="F254" s="81"/>
      <c r="G254" s="81">
        <v>20000</v>
      </c>
    </row>
    <row r="255" spans="1:7" s="31" customFormat="1" ht="46.5" customHeight="1" hidden="1">
      <c r="A255" s="76"/>
      <c r="B255" s="28" t="s">
        <v>174</v>
      </c>
      <c r="C255" s="75" t="s">
        <v>59</v>
      </c>
      <c r="D255" s="75" t="s">
        <v>155</v>
      </c>
      <c r="E255" s="41">
        <v>30000</v>
      </c>
      <c r="F255" s="41"/>
      <c r="G255" s="41">
        <v>30000</v>
      </c>
    </row>
    <row r="256" spans="1:7" s="31" customFormat="1" ht="54.75" customHeight="1" hidden="1">
      <c r="A256" s="76"/>
      <c r="B256" s="28" t="s">
        <v>176</v>
      </c>
      <c r="C256" s="75" t="s">
        <v>59</v>
      </c>
      <c r="D256" s="75" t="s">
        <v>155</v>
      </c>
      <c r="E256" s="41">
        <v>10000</v>
      </c>
      <c r="F256" s="41"/>
      <c r="G256" s="41">
        <v>10000</v>
      </c>
    </row>
    <row r="257" spans="1:7" s="31" customFormat="1" ht="16.5" customHeight="1" hidden="1">
      <c r="A257" s="76">
        <v>22</v>
      </c>
      <c r="B257" s="30" t="s">
        <v>24</v>
      </c>
      <c r="C257" s="76"/>
      <c r="D257" s="76"/>
      <c r="E257" s="62"/>
      <c r="F257" s="63"/>
      <c r="G257" s="63"/>
    </row>
    <row r="258" spans="1:7" s="82" customFormat="1" ht="72.75" customHeight="1" hidden="1">
      <c r="A258" s="78"/>
      <c r="B258" s="79" t="s">
        <v>177</v>
      </c>
      <c r="C258" s="80" t="s">
        <v>161</v>
      </c>
      <c r="D258" s="80" t="s">
        <v>178</v>
      </c>
      <c r="E258" s="81">
        <v>70</v>
      </c>
      <c r="F258" s="81"/>
      <c r="G258" s="81">
        <v>70</v>
      </c>
    </row>
    <row r="259" spans="1:7" s="82" customFormat="1" ht="57.75" customHeight="1" hidden="1">
      <c r="A259" s="78"/>
      <c r="B259" s="79" t="s">
        <v>179</v>
      </c>
      <c r="C259" s="80" t="s">
        <v>161</v>
      </c>
      <c r="D259" s="80" t="s">
        <v>178</v>
      </c>
      <c r="E259" s="81">
        <v>176</v>
      </c>
      <c r="F259" s="81"/>
      <c r="G259" s="81">
        <v>176</v>
      </c>
    </row>
    <row r="260" spans="1:7" s="82" customFormat="1" ht="54" customHeight="1" hidden="1">
      <c r="A260" s="78"/>
      <c r="B260" s="79" t="s">
        <v>182</v>
      </c>
      <c r="C260" s="80" t="s">
        <v>58</v>
      </c>
      <c r="D260" s="80" t="s">
        <v>159</v>
      </c>
      <c r="E260" s="81">
        <v>100</v>
      </c>
      <c r="F260" s="81"/>
      <c r="G260" s="81">
        <v>100</v>
      </c>
    </row>
    <row r="261" spans="1:7" s="82" customFormat="1" ht="57.75" customHeight="1" hidden="1">
      <c r="A261" s="78"/>
      <c r="B261" s="79" t="s">
        <v>183</v>
      </c>
      <c r="C261" s="80" t="s">
        <v>180</v>
      </c>
      <c r="D261" s="80" t="s">
        <v>159</v>
      </c>
      <c r="E261" s="81">
        <v>160</v>
      </c>
      <c r="F261" s="81"/>
      <c r="G261" s="81">
        <v>160</v>
      </c>
    </row>
    <row r="262" spans="1:7" s="31" customFormat="1" ht="46.5" customHeight="1" hidden="1">
      <c r="A262" s="76"/>
      <c r="B262" s="28" t="s">
        <v>184</v>
      </c>
      <c r="C262" s="75" t="s">
        <v>180</v>
      </c>
      <c r="D262" s="75" t="s">
        <v>181</v>
      </c>
      <c r="E262" s="41">
        <v>125</v>
      </c>
      <c r="F262" s="41"/>
      <c r="G262" s="41">
        <v>125</v>
      </c>
    </row>
    <row r="263" spans="1:7" s="31" customFormat="1" ht="40.5" customHeight="1" hidden="1">
      <c r="A263" s="76"/>
      <c r="B263" s="28" t="s">
        <v>185</v>
      </c>
      <c r="C263" s="75" t="s">
        <v>161</v>
      </c>
      <c r="D263" s="75" t="s">
        <v>159</v>
      </c>
      <c r="E263" s="41">
        <v>100</v>
      </c>
      <c r="F263" s="41"/>
      <c r="G263" s="41">
        <v>100</v>
      </c>
    </row>
    <row r="264" spans="1:7" s="31" customFormat="1" ht="16.5" customHeight="1" hidden="1">
      <c r="A264" s="76">
        <v>23</v>
      </c>
      <c r="B264" s="30" t="s">
        <v>25</v>
      </c>
      <c r="C264" s="76"/>
      <c r="D264" s="76"/>
      <c r="E264" s="62"/>
      <c r="F264" s="63"/>
      <c r="G264" s="63"/>
    </row>
    <row r="265" spans="1:7" s="82" customFormat="1" ht="71.25" customHeight="1" hidden="1">
      <c r="A265" s="78"/>
      <c r="B265" s="79" t="s">
        <v>187</v>
      </c>
      <c r="C265" s="80" t="s">
        <v>59</v>
      </c>
      <c r="D265" s="80" t="s">
        <v>66</v>
      </c>
      <c r="E265" s="81">
        <f>E178/E258</f>
        <v>714.2857142857143</v>
      </c>
      <c r="F265" s="81"/>
      <c r="G265" s="81">
        <f>G178/G258</f>
        <v>714.2857142857143</v>
      </c>
    </row>
    <row r="266" spans="1:7" s="31" customFormat="1" ht="45" customHeight="1" hidden="1">
      <c r="A266" s="76"/>
      <c r="B266" s="28" t="s">
        <v>186</v>
      </c>
      <c r="C266" s="75" t="s">
        <v>59</v>
      </c>
      <c r="D266" s="75" t="s">
        <v>66</v>
      </c>
      <c r="E266" s="41">
        <f>E252/E259</f>
        <v>852.2727272727273</v>
      </c>
      <c r="F266" s="41"/>
      <c r="G266" s="41">
        <f>G252/G259</f>
        <v>852.2727272727273</v>
      </c>
    </row>
    <row r="267" spans="1:7" s="82" customFormat="1" ht="42" customHeight="1" hidden="1">
      <c r="A267" s="78"/>
      <c r="B267" s="79" t="s">
        <v>188</v>
      </c>
      <c r="C267" s="80" t="s">
        <v>59</v>
      </c>
      <c r="D267" s="80" t="s">
        <v>66</v>
      </c>
      <c r="E267" s="81">
        <f>E253/E260</f>
        <v>200</v>
      </c>
      <c r="F267" s="81"/>
      <c r="G267" s="81">
        <f>G253/G260</f>
        <v>200</v>
      </c>
    </row>
    <row r="268" spans="1:7" s="31" customFormat="1" ht="54" customHeight="1" hidden="1">
      <c r="A268" s="76"/>
      <c r="B268" s="28" t="s">
        <v>189</v>
      </c>
      <c r="C268" s="75" t="s">
        <v>59</v>
      </c>
      <c r="D268" s="75" t="s">
        <v>66</v>
      </c>
      <c r="E268" s="41">
        <f>E254/E261</f>
        <v>125</v>
      </c>
      <c r="F268" s="41"/>
      <c r="G268" s="41">
        <f>G254/G261</f>
        <v>125</v>
      </c>
    </row>
    <row r="269" spans="1:7" s="31" customFormat="1" ht="54.75" customHeight="1" hidden="1">
      <c r="A269" s="76"/>
      <c r="B269" s="28" t="s">
        <v>190</v>
      </c>
      <c r="C269" s="75" t="s">
        <v>59</v>
      </c>
      <c r="D269" s="75" t="s">
        <v>66</v>
      </c>
      <c r="E269" s="41">
        <f>E255/E262</f>
        <v>240</v>
      </c>
      <c r="F269" s="41"/>
      <c r="G269" s="41">
        <f>G255/G262</f>
        <v>240</v>
      </c>
    </row>
    <row r="270" spans="1:7" s="31" customFormat="1" ht="40.5" customHeight="1" hidden="1">
      <c r="A270" s="76"/>
      <c r="B270" s="28" t="s">
        <v>191</v>
      </c>
      <c r="C270" s="75" t="s">
        <v>59</v>
      </c>
      <c r="D270" s="75" t="s">
        <v>66</v>
      </c>
      <c r="E270" s="41">
        <f>E256/E263</f>
        <v>100</v>
      </c>
      <c r="F270" s="41"/>
      <c r="G270" s="41">
        <f>G256/G263</f>
        <v>100</v>
      </c>
    </row>
    <row r="271" spans="1:7" s="31" customFormat="1" ht="16.5" customHeight="1" hidden="1">
      <c r="A271" s="76">
        <v>24</v>
      </c>
      <c r="B271" s="30" t="s">
        <v>26</v>
      </c>
      <c r="C271" s="76"/>
      <c r="D271" s="76"/>
      <c r="E271" s="62"/>
      <c r="F271" s="63"/>
      <c r="G271" s="63"/>
    </row>
    <row r="272" spans="1:7" s="82" customFormat="1" ht="63" customHeight="1" hidden="1">
      <c r="A272" s="78"/>
      <c r="B272" s="79" t="s">
        <v>192</v>
      </c>
      <c r="C272" s="80" t="s">
        <v>60</v>
      </c>
      <c r="D272" s="80" t="s">
        <v>66</v>
      </c>
      <c r="E272" s="83">
        <v>100</v>
      </c>
      <c r="F272" s="81"/>
      <c r="G272" s="83">
        <v>100</v>
      </c>
    </row>
    <row r="273" spans="1:7" s="31" customFormat="1" ht="42.75" customHeight="1" hidden="1">
      <c r="A273" s="76"/>
      <c r="B273" s="28" t="s">
        <v>193</v>
      </c>
      <c r="C273" s="75" t="s">
        <v>60</v>
      </c>
      <c r="D273" s="75" t="s">
        <v>66</v>
      </c>
      <c r="E273" s="39">
        <v>100</v>
      </c>
      <c r="F273" s="41"/>
      <c r="G273" s="39">
        <v>100</v>
      </c>
    </row>
    <row r="274" spans="1:7" s="31" customFormat="1" ht="83.25" customHeight="1" hidden="1">
      <c r="A274" s="76"/>
      <c r="B274" s="28" t="s">
        <v>194</v>
      </c>
      <c r="C274" s="75" t="s">
        <v>60</v>
      </c>
      <c r="D274" s="75" t="s">
        <v>66</v>
      </c>
      <c r="E274" s="39">
        <v>100</v>
      </c>
      <c r="F274" s="41"/>
      <c r="G274" s="39">
        <v>100</v>
      </c>
    </row>
    <row r="275" spans="1:7" s="31" customFormat="1" ht="47.25" customHeight="1" hidden="1">
      <c r="A275" s="76"/>
      <c r="B275" s="28" t="s">
        <v>195</v>
      </c>
      <c r="C275" s="75" t="s">
        <v>60</v>
      </c>
      <c r="D275" s="75" t="s">
        <v>66</v>
      </c>
      <c r="E275" s="39">
        <v>100</v>
      </c>
      <c r="F275" s="41"/>
      <c r="G275" s="39">
        <v>100</v>
      </c>
    </row>
    <row r="276" ht="8.25" customHeight="1">
      <c r="A276" s="1"/>
    </row>
    <row r="277" spans="1:4" ht="10.5" customHeight="1">
      <c r="A277" s="106" t="s">
        <v>61</v>
      </c>
      <c r="B277" s="106"/>
      <c r="C277" s="106"/>
      <c r="D277" s="14"/>
    </row>
    <row r="278" spans="1:7" ht="12" customHeight="1">
      <c r="A278" s="106"/>
      <c r="B278" s="106"/>
      <c r="C278" s="106"/>
      <c r="D278" s="13"/>
      <c r="E278" s="4"/>
      <c r="F278" s="103" t="s">
        <v>62</v>
      </c>
      <c r="G278" s="103"/>
    </row>
    <row r="279" spans="1:7" ht="15.75">
      <c r="A279" s="3"/>
      <c r="B279" s="12"/>
      <c r="D279" s="9" t="s">
        <v>27</v>
      </c>
      <c r="F279" s="105" t="s">
        <v>37</v>
      </c>
      <c r="G279" s="105"/>
    </row>
    <row r="280" spans="1:4" ht="15.75">
      <c r="A280" s="100" t="s">
        <v>28</v>
      </c>
      <c r="B280" s="100"/>
      <c r="C280" s="12"/>
      <c r="D280" s="12"/>
    </row>
    <row r="281" spans="1:4" ht="4.5" customHeight="1">
      <c r="A281" s="6"/>
      <c r="B281" s="11"/>
      <c r="C281" s="12"/>
      <c r="D281" s="12"/>
    </row>
    <row r="282" spans="1:7" ht="17.25" customHeight="1">
      <c r="A282" s="106" t="s">
        <v>63</v>
      </c>
      <c r="B282" s="106"/>
      <c r="C282" s="106"/>
      <c r="D282" s="13"/>
      <c r="E282" s="4"/>
      <c r="F282" s="103" t="s">
        <v>64</v>
      </c>
      <c r="G282" s="103"/>
    </row>
    <row r="283" spans="1:7" ht="11.25" customHeight="1">
      <c r="A283" s="101"/>
      <c r="B283" s="104"/>
      <c r="C283" s="12"/>
      <c r="D283" s="9" t="s">
        <v>27</v>
      </c>
      <c r="F283" s="105" t="s">
        <v>37</v>
      </c>
      <c r="G283" s="105"/>
    </row>
    <row r="284" spans="1:7" ht="14.25" customHeight="1">
      <c r="A284" s="101" t="s">
        <v>65</v>
      </c>
      <c r="B284" s="102"/>
      <c r="C284" s="25"/>
      <c r="D284" s="9"/>
      <c r="F284" s="26"/>
      <c r="G284" s="26"/>
    </row>
    <row r="285" ht="15">
      <c r="A285" s="7" t="s">
        <v>35</v>
      </c>
    </row>
    <row r="286" ht="15">
      <c r="A286" s="8" t="s">
        <v>36</v>
      </c>
    </row>
  </sheetData>
  <sheetProtection/>
  <mergeCells count="49">
    <mergeCell ref="F1:G3"/>
    <mergeCell ref="E5:G5"/>
    <mergeCell ref="E6:G6"/>
    <mergeCell ref="E7:G7"/>
    <mergeCell ref="E8:G8"/>
    <mergeCell ref="B25:G25"/>
    <mergeCell ref="E9:G9"/>
    <mergeCell ref="A20:C20"/>
    <mergeCell ref="E10:G10"/>
    <mergeCell ref="A60:A61"/>
    <mergeCell ref="B60:G60"/>
    <mergeCell ref="A72:B72"/>
    <mergeCell ref="B35:G35"/>
    <mergeCell ref="B36:G36"/>
    <mergeCell ref="A58:B58"/>
    <mergeCell ref="B37:G37"/>
    <mergeCell ref="A47:A48"/>
    <mergeCell ref="B40:G40"/>
    <mergeCell ref="A52:A57"/>
    <mergeCell ref="B38:G38"/>
    <mergeCell ref="E22:F22"/>
    <mergeCell ref="A13:G13"/>
    <mergeCell ref="D17:E17"/>
    <mergeCell ref="A18:C18"/>
    <mergeCell ref="D18:E18"/>
    <mergeCell ref="A14:G14"/>
    <mergeCell ref="B17:C17"/>
    <mergeCell ref="D20:E20"/>
    <mergeCell ref="B29:G29"/>
    <mergeCell ref="B39:G39"/>
    <mergeCell ref="B24:G24"/>
    <mergeCell ref="B33:G33"/>
    <mergeCell ref="B28:G28"/>
    <mergeCell ref="D19:E19"/>
    <mergeCell ref="E21:F21"/>
    <mergeCell ref="B31:G31"/>
    <mergeCell ref="B27:G27"/>
    <mergeCell ref="B19:C19"/>
    <mergeCell ref="B23:G23"/>
    <mergeCell ref="B77:G77"/>
    <mergeCell ref="A284:B284"/>
    <mergeCell ref="F278:G278"/>
    <mergeCell ref="A283:B283"/>
    <mergeCell ref="F279:G279"/>
    <mergeCell ref="F282:G282"/>
    <mergeCell ref="F283:G283"/>
    <mergeCell ref="A280:B280"/>
    <mergeCell ref="A282:C282"/>
    <mergeCell ref="A277:C278"/>
  </mergeCells>
  <printOptions/>
  <pageMargins left="0.1968503937007874" right="0.15748031496062992" top="0.6299212598425197" bottom="0.275590551181102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2020-10-08T06:49:56Z</cp:lastPrinted>
  <dcterms:created xsi:type="dcterms:W3CDTF">2018-12-28T08:43:53Z</dcterms:created>
  <dcterms:modified xsi:type="dcterms:W3CDTF">2020-10-15T06:26:36Z</dcterms:modified>
  <cp:category/>
  <cp:version/>
  <cp:contentType/>
  <cp:contentStatus/>
</cp:coreProperties>
</file>